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kupine\EL-2\KABLOVODI\PCL - Toplarna\Dokumentacija\06_DZR\DK07---6E_M03 Dobava sekundarne opreme\2_Tekst\"/>
    </mc:Choice>
  </mc:AlternateContent>
  <workbookProtection workbookAlgorithmName="SHA-512" workbookHashValue="XELgSfDzGS/mSeOnIhQaYPQFrFgkAURIk3aYPmzqVr0YZDILrGT3LxLDPNwiVsuDkdLcK+os7bfStSgg39AmLA==" workbookSaltValue="Og+HvS+v51dzW3yfiyl1Rg==" workbookSpinCount="100000" lockStructure="1"/>
  <bookViews>
    <workbookView xWindow="120" yWindow="255" windowWidth="9420" windowHeight="4830" activeTab="1"/>
  </bookViews>
  <sheets>
    <sheet name="REKAPITULACIJA" sheetId="6" r:id="rId1"/>
    <sheet name="OPREMA" sheetId="7" r:id="rId2"/>
  </sheets>
  <definedNames>
    <definedName name="_Toc261875987" localSheetId="1">OPREMA!#REF!</definedName>
    <definedName name="_Toc261875987" localSheetId="0">REKAPITULACIJA!#REF!</definedName>
    <definedName name="_Toc261875988" localSheetId="1">OPREMA!#REF!</definedName>
    <definedName name="_Toc261875988" localSheetId="0">REKAPITULACIJA!#REF!</definedName>
    <definedName name="_Toc261875989" localSheetId="1">OPREMA!#REF!</definedName>
    <definedName name="_Toc261875989" localSheetId="0">REKAPITULACIJA!#REF!</definedName>
    <definedName name="_Toc329008047" localSheetId="1">OPREMA!#REF!</definedName>
    <definedName name="_Toc329008047" localSheetId="0">REKAPITULACIJA!#REF!</definedName>
    <definedName name="_Toc347829508" localSheetId="1">OPREMA!#REF!</definedName>
    <definedName name="_Toc347829508" localSheetId="0">REKAPITULACIJA!#REF!</definedName>
    <definedName name="_Toc437264676" localSheetId="1">OPREMA!#REF!</definedName>
    <definedName name="_Toc437264681" localSheetId="1">OPREMA!#REF!</definedName>
    <definedName name="_xlnm.Print_Area" localSheetId="1">OPREMA!$A$1:$I$46</definedName>
    <definedName name="_xlnm.Print_Area" localSheetId="0">REKAPITULACIJA!$A$1:$D$17</definedName>
    <definedName name="_xlnm.Print_Titles" localSheetId="1">OPREMA!$1:$1</definedName>
  </definedNames>
  <calcPr calcId="152511" fullPrecision="0"/>
</workbook>
</file>

<file path=xl/calcChain.xml><?xml version="1.0" encoding="utf-8"?>
<calcChain xmlns="http://schemas.openxmlformats.org/spreadsheetml/2006/main">
  <c r="B13" i="6" l="1"/>
  <c r="B12" i="6"/>
  <c r="I29" i="7"/>
  <c r="I28" i="7"/>
  <c r="I27" i="7"/>
  <c r="I23" i="7" l="1"/>
  <c r="I15" i="7"/>
  <c r="I14" i="7"/>
  <c r="I13" i="7"/>
  <c r="I5" i="7"/>
  <c r="I24" i="7" l="1"/>
  <c r="I30" i="7" s="1"/>
  <c r="B15" i="6"/>
  <c r="B14" i="6"/>
  <c r="I7" i="7"/>
  <c r="I34" i="7" l="1"/>
  <c r="I35" i="7"/>
  <c r="I36" i="7"/>
  <c r="I37" i="7"/>
  <c r="I38" i="7"/>
  <c r="I39" i="7"/>
  <c r="I40" i="7"/>
  <c r="I4" i="7"/>
  <c r="I6" i="7"/>
  <c r="I8" i="7"/>
  <c r="I9" i="7"/>
  <c r="B11" i="6"/>
  <c r="I3" i="7" l="1"/>
  <c r="I10" i="7" s="1"/>
  <c r="I44" i="7" l="1"/>
  <c r="I33" i="7"/>
  <c r="I41" i="7" l="1"/>
  <c r="I45" i="7"/>
</calcChain>
</file>

<file path=xl/sharedStrings.xml><?xml version="1.0" encoding="utf-8"?>
<sst xmlns="http://schemas.openxmlformats.org/spreadsheetml/2006/main" count="244" uniqueCount="91">
  <si>
    <t>Postavka</t>
  </si>
  <si>
    <t>Opis</t>
  </si>
  <si>
    <t>Naročniška številka</t>
  </si>
  <si>
    <t>Količina</t>
  </si>
  <si>
    <t>Cena na enoto</t>
  </si>
  <si>
    <t>Proizvajalec in tip</t>
  </si>
  <si>
    <t>Ref. na dokumentacijo</t>
  </si>
  <si>
    <t>2.2</t>
  </si>
  <si>
    <t>1.2</t>
  </si>
  <si>
    <t>Rezervni deli</t>
  </si>
  <si>
    <t>Enota</t>
  </si>
  <si>
    <t>kos</t>
  </si>
  <si>
    <t>komplet</t>
  </si>
  <si>
    <t>1.1</t>
  </si>
  <si>
    <t>A.1</t>
  </si>
  <si>
    <t>A.2</t>
  </si>
  <si>
    <t>A.3</t>
  </si>
  <si>
    <t>A.4</t>
  </si>
  <si>
    <t>A.5</t>
  </si>
  <si>
    <t>A. REKAPITULACIJA</t>
  </si>
  <si>
    <t>€</t>
  </si>
  <si>
    <t>1</t>
  </si>
  <si>
    <t>3.1</t>
  </si>
  <si>
    <t>3.2</t>
  </si>
  <si>
    <t>3.3</t>
  </si>
  <si>
    <t>/</t>
  </si>
  <si>
    <t>Skupna cena
v EUR brez DDV</t>
  </si>
  <si>
    <t>OPOMBA: Ponudnik pripravi ločen seznam rezervnih delov skladno z usmeritvami v razpisni dokumentaciji. V to polje vpiše skupno ceno rezervnih delov.</t>
  </si>
  <si>
    <t>1.1.1</t>
  </si>
  <si>
    <t>1.1.2</t>
  </si>
  <si>
    <t>1.1.3</t>
  </si>
  <si>
    <t>Skupaj</t>
  </si>
  <si>
    <t>Ostale storitve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</si>
  <si>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</si>
  <si>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</si>
  <si>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</si>
  <si>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</si>
  <si>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</si>
  <si>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</si>
  <si>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</si>
  <si>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</si>
  <si>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</si>
  <si>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1.1.4</t>
  </si>
  <si>
    <t>izdelava omare ter pregledi in preizkušanja v tovarni</t>
  </si>
  <si>
    <t>storitve vodenje in nadzora</t>
  </si>
  <si>
    <t>dokumentacija</t>
  </si>
  <si>
    <t>pregledi in preizkušanja v tovarni</t>
  </si>
  <si>
    <t>tovarniško preizkušanje opreme (FAT)</t>
  </si>
  <si>
    <t>transport</t>
  </si>
  <si>
    <t>pregledovanje, preizkušanje in merjenje električnih NN instalacij</t>
  </si>
  <si>
    <t>izdelava dokazil o zanesljivosti</t>
  </si>
  <si>
    <t xml:space="preserve">OBRAZEC PONUDBENEGA PREDRAČUNA ZA DOBAVO IN MONTAŽO </t>
  </si>
  <si>
    <t>Skupna vrednost (€)</t>
  </si>
  <si>
    <t>1.3</t>
  </si>
  <si>
    <t>Skupana vrednost za dobavo in montažo sekundarne opreme (A.1 do A.5)</t>
  </si>
  <si>
    <t>omara z vso opremo (zaščitni avtomati, sponke, kabelske uvodnice, razsvetljava omare, itd...)</t>
  </si>
  <si>
    <t>dostava omare in ostale opreme na objekt vključno z zavarovanjem, nalaganjem, transportom ter razlaganjem na mesto postavitve</t>
  </si>
  <si>
    <t>Elektro montažna dela</t>
  </si>
  <si>
    <t>ozemljitve in kompezacijski vodniki</t>
  </si>
  <si>
    <t>dobava, polaganje in priključevanje kablov</t>
  </si>
  <si>
    <t>2.1</t>
  </si>
  <si>
    <t>2.3</t>
  </si>
  <si>
    <t>2.4</t>
  </si>
  <si>
    <t>vključitev v sistema zaščite zbiralk</t>
  </si>
  <si>
    <t>2.5</t>
  </si>
  <si>
    <t>2.6</t>
  </si>
  <si>
    <t>2.7</t>
  </si>
  <si>
    <t>2.4.1</t>
  </si>
  <si>
    <t>2.6.1</t>
  </si>
  <si>
    <t>Programiranje in parametriranje naprav in sistemov</t>
  </si>
  <si>
    <t>- računalnik polja,</t>
  </si>
  <si>
    <t xml:space="preserve">- registrator kvalitete električne energije
(ponudnik vpiše tudi količino dobavljenih naprav skladno z zahtevami) </t>
  </si>
  <si>
    <t>- zaščitni terminal vzdolžne diferenčne zaščite</t>
  </si>
  <si>
    <t>- zaščitni terminal distančne zaščite</t>
  </si>
  <si>
    <t>- precizijskih števcev električne energije</t>
  </si>
  <si>
    <t xml:space="preserve">- naprava KDZ </t>
  </si>
  <si>
    <t>parametriranje sistema vodenja</t>
  </si>
  <si>
    <t>parametriranje sistema zaščite</t>
  </si>
  <si>
    <t>parametriranje ostalih sistemov</t>
  </si>
  <si>
    <t>preizkušanja na objektu (SAT)</t>
  </si>
  <si>
    <t>110 kV kabelska povezava med RTP PCL in RTP Toplarna (RTP TE-TOL)</t>
  </si>
  <si>
    <t>in med RTP Center in RTP Toplarna (RTP TE-TOL)</t>
  </si>
  <si>
    <t>OPREME VODENJA, MERITEV IN ZAŠČITE</t>
  </si>
  <si>
    <t xml:space="preserve">izvedba komunikacijske infrastruktura, vključno z vsemi potrebnimi razširitvami/dogradnjami obstoječega sistema </t>
  </si>
  <si>
    <t>Omara vodenja in zaščite za 110 kV polje =AEA01</t>
  </si>
  <si>
    <t>namestitev/montaža omare =AEA01</t>
  </si>
  <si>
    <t>2.4.2</t>
  </si>
  <si>
    <t>2.6.2</t>
  </si>
  <si>
    <t>- storitve vgradnje skupaj s pomožnim materialom</t>
  </si>
  <si>
    <t>dobava in vgradnja naprave KDZ:</t>
  </si>
  <si>
    <t>dobava in vgradnja precizijskih števcev električne energije: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</si>
</sst>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;\-###,###,##0.00;;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top"/>
    </xf>
    <xf numFmtId="0" fontId="1" fillId="0" borderId="0" xfId="0" applyFont="1" applyFill="1" applyAlignment="1" applyProtection="1">
      <alignment vertical="top"/>
    </xf>
    <xf numFmtId="16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quotePrefix="1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vertical="top"/>
    </xf>
    <xf numFmtId="0" fontId="2" fillId="0" borderId="8" xfId="0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right" vertical="top"/>
      <protection locked="0"/>
    </xf>
    <xf numFmtId="0" fontId="1" fillId="0" borderId="5" xfId="0" quotePrefix="1" applyFont="1" applyFill="1" applyBorder="1" applyAlignment="1" applyProtection="1">
      <alignment vertical="top"/>
    </xf>
    <xf numFmtId="0" fontId="7" fillId="0" borderId="0" xfId="0" applyFont="1" applyFill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0" borderId="4" xfId="0" quotePrefix="1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Alignment="1" applyProtection="1">
      <alignment horizontal="center" vertical="top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2" fillId="0" borderId="8" xfId="0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right" vertical="top"/>
      <protection locked="0"/>
    </xf>
    <xf numFmtId="0" fontId="1" fillId="0" borderId="5" xfId="0" applyFont="1" applyFill="1" applyBorder="1" applyAlignment="1" applyProtection="1">
      <alignment horizontal="left" vertical="top" wrapText="1"/>
    </xf>
    <xf numFmtId="164" fontId="1" fillId="0" borderId="6" xfId="0" applyNumberFormat="1" applyFont="1" applyFill="1" applyBorder="1" applyAlignment="1" applyProtection="1">
      <alignment horizontal="center" vertical="top"/>
    </xf>
    <xf numFmtId="0" fontId="2" fillId="0" borderId="1" xfId="0" quotePrefix="1" applyFont="1" applyFill="1" applyBorder="1" applyAlignment="1" applyProtection="1">
      <alignment horizontal="center" vertical="top"/>
    </xf>
    <xf numFmtId="164" fontId="2" fillId="0" borderId="3" xfId="0" applyNumberFormat="1" applyFont="1" applyFill="1" applyBorder="1" applyAlignment="1" applyProtection="1">
      <alignment horizontal="right" vertical="top"/>
    </xf>
    <xf numFmtId="164" fontId="1" fillId="0" borderId="6" xfId="0" applyNumberFormat="1" applyFont="1" applyFill="1" applyBorder="1" applyAlignment="1" applyProtection="1">
      <alignment horizontal="right" vertical="top"/>
    </xf>
    <xf numFmtId="0" fontId="3" fillId="0" borderId="5" xfId="0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right" vertical="top"/>
    </xf>
    <xf numFmtId="164" fontId="1" fillId="0" borderId="5" xfId="0" applyNumberFormat="1" applyFont="1" applyFill="1" applyBorder="1" applyAlignment="1" applyProtection="1">
      <alignment horizontal="right" vertical="top"/>
    </xf>
    <xf numFmtId="164" fontId="1" fillId="0" borderId="6" xfId="0" applyNumberFormat="1" applyFont="1" applyFill="1" applyBorder="1" applyAlignment="1" applyProtection="1">
      <alignment vertical="top"/>
    </xf>
    <xf numFmtId="164" fontId="5" fillId="0" borderId="9" xfId="0" applyNumberFormat="1" applyFont="1" applyFill="1" applyBorder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0" xfId="0" applyFont="1" applyFill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quotePrefix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top"/>
    </xf>
    <xf numFmtId="0" fontId="1" fillId="0" borderId="10" xfId="0" applyFont="1" applyFill="1" applyBorder="1" applyAlignment="1" applyProtection="1">
      <alignment horizontal="left" vertical="top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" fillId="0" borderId="4" xfId="0" quotePrefix="1" applyNumberFormat="1" applyFont="1" applyFill="1" applyBorder="1" applyAlignment="1" applyProtection="1">
      <alignment horizontal="left" vertical="top"/>
    </xf>
    <xf numFmtId="0" fontId="2" fillId="0" borderId="2" xfId="0" quotePrefix="1" applyNumberFormat="1" applyFont="1" applyFill="1" applyBorder="1" applyAlignment="1" applyProtection="1">
      <alignment horizontal="left" vertical="center"/>
    </xf>
    <xf numFmtId="0" fontId="2" fillId="0" borderId="2" xfId="0" quotePrefix="1" applyNumberFormat="1" applyFont="1" applyFill="1" applyBorder="1" applyAlignment="1" applyProtection="1">
      <alignment horizontal="left" vertical="top"/>
    </xf>
    <xf numFmtId="16" fontId="2" fillId="0" borderId="2" xfId="0" quotePrefix="1" applyNumberFormat="1" applyFont="1" applyFill="1" applyBorder="1" applyAlignment="1" applyProtection="1">
      <alignment horizontal="left" vertical="top"/>
    </xf>
    <xf numFmtId="0" fontId="2" fillId="0" borderId="8" xfId="0" quotePrefix="1" applyFont="1" applyFill="1" applyBorder="1" applyAlignment="1" applyProtection="1">
      <alignment horizontal="left" vertical="top" wrapText="1"/>
    </xf>
    <xf numFmtId="0" fontId="2" fillId="0" borderId="7" xfId="0" quotePrefix="1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top"/>
    </xf>
    <xf numFmtId="0" fontId="1" fillId="0" borderId="5" xfId="0" quotePrefix="1" applyFont="1" applyFill="1" applyBorder="1" applyAlignment="1" applyProtection="1">
      <alignment horizontal="center" vertical="top"/>
    </xf>
    <xf numFmtId="0" fontId="2" fillId="0" borderId="3" xfId="0" quotePrefix="1" applyFont="1" applyFill="1" applyBorder="1" applyAlignment="1" applyProtection="1">
      <alignment horizontal="center" vertical="top"/>
    </xf>
  </cellXfs>
  <cellStyles count="1">
    <cellStyle name="Navadno" xfId="0" builtinId="0"/>
  </cellStyles>
  <dxfs count="4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zoomScaleSheetLayoutView="100" zoomScalePageLayoutView="75" workbookViewId="0">
      <selection activeCell="B22" sqref="B22"/>
    </sheetView>
  </sheetViews>
  <sheetFormatPr defaultRowHeight="12.75" x14ac:dyDescent="0.2"/>
  <cols>
    <col min="1" max="1" width="9.140625" style="9" bestFit="1" customWidth="1"/>
    <col min="2" max="2" width="69.5703125" style="6" bestFit="1" customWidth="1"/>
    <col min="3" max="3" width="8.28515625" style="9" customWidth="1"/>
    <col min="4" max="4" width="18.7109375" style="6" customWidth="1"/>
    <col min="5" max="16384" width="9.140625" style="6"/>
  </cols>
  <sheetData>
    <row r="1" spans="1:6" ht="15.75" x14ac:dyDescent="0.2">
      <c r="A1" s="18" t="s">
        <v>80</v>
      </c>
      <c r="B1" s="11"/>
    </row>
    <row r="2" spans="1:6" ht="15.75" x14ac:dyDescent="0.2">
      <c r="A2" s="18" t="s">
        <v>81</v>
      </c>
      <c r="B2" s="11"/>
    </row>
    <row r="3" spans="1:6" ht="15.75" x14ac:dyDescent="0.2">
      <c r="A3" s="18"/>
      <c r="B3" s="11"/>
    </row>
    <row r="4" spans="1:6" x14ac:dyDescent="0.2">
      <c r="A4" s="11"/>
      <c r="B4" s="11"/>
    </row>
    <row r="5" spans="1:6" ht="16.5" x14ac:dyDescent="0.2">
      <c r="A5" s="12" t="s">
        <v>51</v>
      </c>
      <c r="B5" s="11"/>
    </row>
    <row r="6" spans="1:6" ht="16.5" x14ac:dyDescent="0.2">
      <c r="A6" s="12" t="s">
        <v>82</v>
      </c>
      <c r="B6" s="11"/>
    </row>
    <row r="7" spans="1:6" x14ac:dyDescent="0.2">
      <c r="A7" s="11"/>
      <c r="B7" s="11"/>
    </row>
    <row r="8" spans="1:6" x14ac:dyDescent="0.2">
      <c r="A8" s="42" t="s">
        <v>19</v>
      </c>
      <c r="B8" s="11"/>
    </row>
    <row r="9" spans="1:6" ht="13.5" thickBot="1" x14ac:dyDescent="0.25">
      <c r="A9" s="11"/>
      <c r="B9" s="11"/>
    </row>
    <row r="10" spans="1:6" s="1" customFormat="1" ht="14.25" thickTop="1" thickBot="1" x14ac:dyDescent="0.25">
      <c r="A10" s="22" t="s">
        <v>0</v>
      </c>
      <c r="B10" s="23" t="s">
        <v>1</v>
      </c>
      <c r="C10" s="24" t="s">
        <v>10</v>
      </c>
      <c r="D10" s="51" t="s">
        <v>52</v>
      </c>
    </row>
    <row r="11" spans="1:6" s="1" customFormat="1" ht="12.75" customHeight="1" thickTop="1" x14ac:dyDescent="0.2">
      <c r="A11" s="43" t="s">
        <v>14</v>
      </c>
      <c r="B11" s="44" t="str">
        <f>OPREMA!$B$2</f>
        <v>Omara vodenja in zaščite za 110 kV polje =AEA01</v>
      </c>
      <c r="C11" s="49" t="s">
        <v>20</v>
      </c>
      <c r="D11" s="38"/>
    </row>
    <row r="12" spans="1:6" s="1" customFormat="1" x14ac:dyDescent="0.2">
      <c r="A12" s="45" t="s">
        <v>15</v>
      </c>
      <c r="B12" s="46" t="str">
        <f>OPREMA!$B$12</f>
        <v>Elektro montažna dela</v>
      </c>
      <c r="C12" s="50" t="s">
        <v>20</v>
      </c>
      <c r="D12" s="39"/>
    </row>
    <row r="13" spans="1:6" s="1" customFormat="1" x14ac:dyDescent="0.2">
      <c r="A13" s="45" t="s">
        <v>16</v>
      </c>
      <c r="B13" s="46" t="str">
        <f>OPREMA!$B$26</f>
        <v>Programiranje in parametriranje naprav in sistemov</v>
      </c>
      <c r="C13" s="50" t="s">
        <v>20</v>
      </c>
      <c r="D13" s="39"/>
    </row>
    <row r="14" spans="1:6" s="1" customFormat="1" x14ac:dyDescent="0.2">
      <c r="A14" s="45" t="s">
        <v>17</v>
      </c>
      <c r="B14" s="46" t="str">
        <f>OPREMA!$B$32</f>
        <v>Ostale storitve</v>
      </c>
      <c r="C14" s="50" t="s">
        <v>20</v>
      </c>
      <c r="D14" s="39"/>
    </row>
    <row r="15" spans="1:6" s="1" customFormat="1" ht="13.5" thickBot="1" x14ac:dyDescent="0.25">
      <c r="A15" s="45" t="s">
        <v>18</v>
      </c>
      <c r="B15" s="46" t="str">
        <f>OPREMA!$B$43</f>
        <v>Rezervni deli</v>
      </c>
      <c r="C15" s="50" t="s">
        <v>20</v>
      </c>
      <c r="D15" s="39"/>
    </row>
    <row r="16" spans="1:6" s="1" customFormat="1" ht="14.25" thickTop="1" thickBot="1" x14ac:dyDescent="0.25">
      <c r="A16" s="47"/>
      <c r="B16" s="48" t="s">
        <v>54</v>
      </c>
      <c r="C16" s="24" t="s">
        <v>20</v>
      </c>
      <c r="D16" s="30"/>
      <c r="E16" s="3"/>
      <c r="F16" s="3"/>
    </row>
    <row r="17" spans="1:4" s="8" customFormat="1" ht="13.5" thickTop="1" x14ac:dyDescent="0.2">
      <c r="C17" s="2"/>
      <c r="D17" s="7"/>
    </row>
    <row r="18" spans="1:4" s="8" customFormat="1" x14ac:dyDescent="0.2">
      <c r="A18" s="4"/>
      <c r="B18" s="5"/>
      <c r="C18" s="2"/>
      <c r="D18" s="7"/>
    </row>
    <row r="19" spans="1:4" s="8" customFormat="1" x14ac:dyDescent="0.2">
      <c r="A19" s="4"/>
      <c r="B19" s="5"/>
      <c r="C19" s="2"/>
      <c r="D19" s="7"/>
    </row>
    <row r="20" spans="1:4" s="8" customFormat="1" x14ac:dyDescent="0.2">
      <c r="A20" s="4"/>
      <c r="B20" s="5"/>
      <c r="C20" s="2"/>
      <c r="D20" s="7"/>
    </row>
    <row r="21" spans="1:4" s="8" customFormat="1" x14ac:dyDescent="0.2">
      <c r="A21" s="4"/>
      <c r="B21" s="5"/>
      <c r="C21" s="2"/>
      <c r="D21" s="7"/>
    </row>
  </sheetData>
  <pageMargins left="0.70866141732283472" right="0.70866141732283472" top="1.1811023622047245" bottom="0.59055118110236227" header="0.59055118110236227" footer="0.31496062992125984"/>
  <pageSetup paperSize="9" fitToWidth="0" orientation="landscape" r:id="rId1"/>
  <headerFooter scaleWithDoc="0" alignWithMargins="0">
    <oddHeader>&amp;LŠt. načrta: DK07---6E/04
_________________________________________________________________________&amp;C&amp;G&amp;R&amp;P/&amp;N&amp;8
_________________________________________________________________________</oddHeader>
    <oddFooter>&amp;L&amp;8Datoteka:     &amp;F
Objekt:         110 kV kabelska povezava med RTP PCL in RTP Toplarna (RTP TE-TOL) in med RTP Center in RTP Toplarna (RTP TE-TOL)&amp;R&amp;8Revizija:                  -
Datum:   december 2015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zoomScale="90" zoomScaleNormal="90" zoomScaleSheetLayoutView="100" zoomScalePageLayoutView="75" workbookViewId="0">
      <selection activeCell="J22" sqref="J22"/>
    </sheetView>
  </sheetViews>
  <sheetFormatPr defaultRowHeight="12.75" x14ac:dyDescent="0.2"/>
  <cols>
    <col min="1" max="1" width="9.140625" style="21" bestFit="1" customWidth="1"/>
    <col min="2" max="2" width="52.7109375" style="6" customWidth="1"/>
    <col min="3" max="3" width="22" style="9" customWidth="1"/>
    <col min="4" max="4" width="20.7109375" style="6" customWidth="1"/>
    <col min="5" max="5" width="21.28515625" style="6" customWidth="1"/>
    <col min="6" max="6" width="8.42578125" style="9" customWidth="1"/>
    <col min="7" max="7" width="8.28515625" style="9" customWidth="1"/>
    <col min="8" max="9" width="15.7109375" style="6" customWidth="1"/>
    <col min="10" max="16384" width="9.140625" style="6"/>
  </cols>
  <sheetData>
    <row r="1" spans="1:9" s="1" customFormat="1" ht="27" thickTop="1" thickBot="1" x14ac:dyDescent="0.25">
      <c r="A1" s="19" t="s">
        <v>0</v>
      </c>
      <c r="B1" s="14" t="s">
        <v>1</v>
      </c>
      <c r="C1" s="13" t="s">
        <v>5</v>
      </c>
      <c r="D1" s="14" t="s">
        <v>2</v>
      </c>
      <c r="E1" s="14" t="s">
        <v>6</v>
      </c>
      <c r="F1" s="13" t="s">
        <v>3</v>
      </c>
      <c r="G1" s="13" t="s">
        <v>10</v>
      </c>
      <c r="H1" s="13" t="s">
        <v>4</v>
      </c>
      <c r="I1" s="41" t="s">
        <v>26</v>
      </c>
    </row>
    <row r="2" spans="1:9" s="1" customFormat="1" ht="14.25" thickTop="1" thickBot="1" x14ac:dyDescent="0.25">
      <c r="A2" s="52" t="s">
        <v>21</v>
      </c>
      <c r="B2" s="17" t="s">
        <v>84</v>
      </c>
      <c r="C2" s="59" t="s">
        <v>25</v>
      </c>
      <c r="D2" s="59" t="s">
        <v>25</v>
      </c>
      <c r="E2" s="59" t="s">
        <v>25</v>
      </c>
      <c r="F2" s="59" t="s">
        <v>25</v>
      </c>
      <c r="G2" s="59" t="s">
        <v>25</v>
      </c>
      <c r="H2" s="59" t="s">
        <v>25</v>
      </c>
      <c r="I2" s="59" t="s">
        <v>25</v>
      </c>
    </row>
    <row r="3" spans="1:9" s="1" customFormat="1" ht="26.25" thickTop="1" x14ac:dyDescent="0.2">
      <c r="A3" s="53" t="s">
        <v>13</v>
      </c>
      <c r="B3" s="15" t="s">
        <v>55</v>
      </c>
      <c r="C3" s="31" t="s">
        <v>25</v>
      </c>
      <c r="D3" s="31" t="s">
        <v>25</v>
      </c>
      <c r="E3" s="31" t="s">
        <v>25</v>
      </c>
      <c r="F3" s="10">
        <v>1</v>
      </c>
      <c r="G3" s="10" t="s">
        <v>11</v>
      </c>
      <c r="H3" s="16"/>
      <c r="I3" s="32">
        <f t="shared" ref="I3:I9" si="0">ROUND(H3*F3, 2)</f>
        <v>0</v>
      </c>
    </row>
    <row r="4" spans="1:9" s="1" customFormat="1" x14ac:dyDescent="0.2">
      <c r="A4" s="54" t="s">
        <v>28</v>
      </c>
      <c r="B4" s="56" t="s">
        <v>70</v>
      </c>
      <c r="C4" s="40"/>
      <c r="D4" s="40"/>
      <c r="E4" s="40"/>
      <c r="F4" s="10">
        <v>1</v>
      </c>
      <c r="G4" s="10" t="s">
        <v>11</v>
      </c>
      <c r="H4" s="16"/>
      <c r="I4" s="32">
        <f t="shared" si="0"/>
        <v>0</v>
      </c>
    </row>
    <row r="5" spans="1:9" s="1" customFormat="1" ht="38.25" x14ac:dyDescent="0.2">
      <c r="A5" s="54" t="s">
        <v>29</v>
      </c>
      <c r="B5" s="56" t="s">
        <v>71</v>
      </c>
      <c r="C5" s="40"/>
      <c r="D5" s="40"/>
      <c r="E5" s="40"/>
      <c r="F5" s="10">
        <v>1</v>
      </c>
      <c r="G5" s="10" t="s">
        <v>11</v>
      </c>
      <c r="H5" s="16"/>
      <c r="I5" s="32">
        <f t="shared" si="0"/>
        <v>0</v>
      </c>
    </row>
    <row r="6" spans="1:9" s="1" customFormat="1" x14ac:dyDescent="0.2">
      <c r="A6" s="54" t="s">
        <v>30</v>
      </c>
      <c r="B6" s="56" t="s">
        <v>72</v>
      </c>
      <c r="C6" s="40"/>
      <c r="D6" s="40"/>
      <c r="E6" s="40"/>
      <c r="F6" s="10">
        <v>2</v>
      </c>
      <c r="G6" s="10" t="s">
        <v>11</v>
      </c>
      <c r="H6" s="16"/>
      <c r="I6" s="32">
        <f t="shared" si="0"/>
        <v>0</v>
      </c>
    </row>
    <row r="7" spans="1:9" s="1" customFormat="1" x14ac:dyDescent="0.2">
      <c r="A7" s="54" t="s">
        <v>42</v>
      </c>
      <c r="B7" s="56" t="s">
        <v>73</v>
      </c>
      <c r="C7" s="40"/>
      <c r="D7" s="40"/>
      <c r="E7" s="40"/>
      <c r="F7" s="10">
        <v>1</v>
      </c>
      <c r="G7" s="10" t="s">
        <v>11</v>
      </c>
      <c r="H7" s="16"/>
      <c r="I7" s="32">
        <f t="shared" si="0"/>
        <v>0</v>
      </c>
    </row>
    <row r="8" spans="1:9" s="1" customFormat="1" x14ac:dyDescent="0.2">
      <c r="A8" s="54" t="s">
        <v>8</v>
      </c>
      <c r="B8" s="15" t="s">
        <v>43</v>
      </c>
      <c r="C8" s="31" t="s">
        <v>25</v>
      </c>
      <c r="D8" s="31" t="s">
        <v>25</v>
      </c>
      <c r="E8" s="31" t="s">
        <v>25</v>
      </c>
      <c r="F8" s="10">
        <v>1</v>
      </c>
      <c r="G8" s="10" t="s">
        <v>12</v>
      </c>
      <c r="H8" s="16"/>
      <c r="I8" s="32">
        <f t="shared" si="0"/>
        <v>0</v>
      </c>
    </row>
    <row r="9" spans="1:9" s="3" customFormat="1" ht="39" thickBot="1" x14ac:dyDescent="0.25">
      <c r="A9" s="54" t="s">
        <v>53</v>
      </c>
      <c r="B9" s="15" t="s">
        <v>56</v>
      </c>
      <c r="C9" s="31" t="s">
        <v>25</v>
      </c>
      <c r="D9" s="31" t="s">
        <v>25</v>
      </c>
      <c r="E9" s="31" t="s">
        <v>25</v>
      </c>
      <c r="F9" s="10">
        <v>1</v>
      </c>
      <c r="G9" s="10" t="s">
        <v>12</v>
      </c>
      <c r="H9" s="16"/>
      <c r="I9" s="32">
        <f t="shared" si="0"/>
        <v>0</v>
      </c>
    </row>
    <row r="10" spans="1:9" s="1" customFormat="1" ht="14.25" thickTop="1" thickBot="1" x14ac:dyDescent="0.25">
      <c r="A10" s="20"/>
      <c r="B10" s="14" t="s">
        <v>31</v>
      </c>
      <c r="C10" s="13"/>
      <c r="D10" s="14"/>
      <c r="E10" s="14"/>
      <c r="F10" s="13"/>
      <c r="G10" s="13"/>
      <c r="H10" s="14"/>
      <c r="I10" s="33">
        <f>SUM(I3:I9)</f>
        <v>0</v>
      </c>
    </row>
    <row r="11" spans="1:9" s="1" customFormat="1" ht="14.25" thickTop="1" thickBot="1" x14ac:dyDescent="0.25"/>
    <row r="12" spans="1:9" s="1" customFormat="1" ht="14.25" thickTop="1" thickBot="1" x14ac:dyDescent="0.25">
      <c r="A12" s="52">
        <v>2</v>
      </c>
      <c r="B12" s="17" t="s">
        <v>57</v>
      </c>
      <c r="C12" s="59" t="s">
        <v>25</v>
      </c>
      <c r="D12" s="59" t="s">
        <v>25</v>
      </c>
      <c r="E12" s="59" t="s">
        <v>25</v>
      </c>
      <c r="F12" s="59" t="s">
        <v>25</v>
      </c>
      <c r="G12" s="59" t="s">
        <v>25</v>
      </c>
      <c r="H12" s="59" t="s">
        <v>25</v>
      </c>
      <c r="I12" s="59" t="s">
        <v>25</v>
      </c>
    </row>
    <row r="13" spans="1:9" s="1" customFormat="1" ht="13.5" thickTop="1" x14ac:dyDescent="0.2">
      <c r="A13" s="55" t="s">
        <v>60</v>
      </c>
      <c r="B13" s="15" t="s">
        <v>85</v>
      </c>
      <c r="C13" s="31" t="s">
        <v>25</v>
      </c>
      <c r="D13" s="31" t="s">
        <v>25</v>
      </c>
      <c r="E13" s="31" t="s">
        <v>25</v>
      </c>
      <c r="F13" s="10">
        <v>1</v>
      </c>
      <c r="G13" s="10" t="s">
        <v>12</v>
      </c>
      <c r="H13" s="16"/>
      <c r="I13" s="32">
        <f t="shared" ref="I13:I23" si="1">ROUND(H13*F13, 2)</f>
        <v>0</v>
      </c>
    </row>
    <row r="14" spans="1:9" s="1" customFormat="1" x14ac:dyDescent="0.2">
      <c r="A14" s="55" t="s">
        <v>7</v>
      </c>
      <c r="B14" s="15" t="s">
        <v>58</v>
      </c>
      <c r="C14" s="31" t="s">
        <v>25</v>
      </c>
      <c r="D14" s="31" t="s">
        <v>25</v>
      </c>
      <c r="E14" s="31" t="s">
        <v>25</v>
      </c>
      <c r="F14" s="10">
        <v>1</v>
      </c>
      <c r="G14" s="10" t="s">
        <v>12</v>
      </c>
      <c r="H14" s="16"/>
      <c r="I14" s="32">
        <f t="shared" si="1"/>
        <v>0</v>
      </c>
    </row>
    <row r="15" spans="1:9" s="1" customFormat="1" x14ac:dyDescent="0.2">
      <c r="A15" s="55" t="s">
        <v>61</v>
      </c>
      <c r="B15" s="15" t="s">
        <v>59</v>
      </c>
      <c r="C15" s="31" t="s">
        <v>25</v>
      </c>
      <c r="D15" s="31" t="s">
        <v>25</v>
      </c>
      <c r="E15" s="31" t="s">
        <v>25</v>
      </c>
      <c r="F15" s="10">
        <v>1</v>
      </c>
      <c r="G15" s="10" t="s">
        <v>12</v>
      </c>
      <c r="H15" s="16"/>
      <c r="I15" s="32">
        <f t="shared" si="1"/>
        <v>0</v>
      </c>
    </row>
    <row r="16" spans="1:9" s="1" customFormat="1" x14ac:dyDescent="0.2">
      <c r="A16" s="55" t="s">
        <v>62</v>
      </c>
      <c r="B16" s="15" t="s">
        <v>90</v>
      </c>
      <c r="C16" s="31" t="s">
        <v>25</v>
      </c>
      <c r="D16" s="31" t="s">
        <v>25</v>
      </c>
      <c r="E16" s="31" t="s">
        <v>25</v>
      </c>
      <c r="F16" s="31" t="s">
        <v>25</v>
      </c>
      <c r="G16" s="31" t="s">
        <v>25</v>
      </c>
      <c r="H16" s="31" t="s">
        <v>25</v>
      </c>
      <c r="I16" s="60" t="s">
        <v>25</v>
      </c>
    </row>
    <row r="17" spans="1:9" s="1" customFormat="1" x14ac:dyDescent="0.2">
      <c r="A17" s="55" t="s">
        <v>67</v>
      </c>
      <c r="B17" s="56" t="s">
        <v>88</v>
      </c>
      <c r="C17" s="31" t="s">
        <v>25</v>
      </c>
      <c r="D17" s="31" t="s">
        <v>25</v>
      </c>
      <c r="E17" s="31" t="s">
        <v>25</v>
      </c>
      <c r="F17" s="10">
        <v>1</v>
      </c>
      <c r="G17" s="10" t="s">
        <v>12</v>
      </c>
      <c r="H17" s="16"/>
      <c r="I17" s="32"/>
    </row>
    <row r="18" spans="1:9" s="1" customFormat="1" x14ac:dyDescent="0.2">
      <c r="A18" s="55" t="s">
        <v>86</v>
      </c>
      <c r="B18" s="56" t="s">
        <v>74</v>
      </c>
      <c r="C18" s="31"/>
      <c r="D18" s="31"/>
      <c r="E18" s="31"/>
      <c r="F18" s="10">
        <v>2</v>
      </c>
      <c r="G18" s="10" t="s">
        <v>11</v>
      </c>
      <c r="H18" s="16"/>
      <c r="I18" s="32"/>
    </row>
    <row r="19" spans="1:9" s="1" customFormat="1" x14ac:dyDescent="0.2">
      <c r="A19" s="55" t="s">
        <v>64</v>
      </c>
      <c r="B19" s="15" t="s">
        <v>63</v>
      </c>
      <c r="C19" s="31" t="s">
        <v>25</v>
      </c>
      <c r="D19" s="31" t="s">
        <v>25</v>
      </c>
      <c r="E19" s="31" t="s">
        <v>25</v>
      </c>
      <c r="F19" s="10">
        <v>1</v>
      </c>
      <c r="G19" s="10" t="s">
        <v>12</v>
      </c>
      <c r="H19" s="16"/>
      <c r="I19" s="32"/>
    </row>
    <row r="20" spans="1:9" s="1" customFormat="1" x14ac:dyDescent="0.2">
      <c r="A20" s="55" t="s">
        <v>65</v>
      </c>
      <c r="B20" s="15" t="s">
        <v>89</v>
      </c>
      <c r="C20" s="31" t="s">
        <v>25</v>
      </c>
      <c r="D20" s="31" t="s">
        <v>25</v>
      </c>
      <c r="E20" s="31" t="s">
        <v>25</v>
      </c>
      <c r="F20" s="31" t="s">
        <v>25</v>
      </c>
      <c r="G20" s="31" t="s">
        <v>25</v>
      </c>
      <c r="H20" s="31" t="s">
        <v>25</v>
      </c>
      <c r="I20" s="60" t="s">
        <v>25</v>
      </c>
    </row>
    <row r="21" spans="1:9" s="1" customFormat="1" x14ac:dyDescent="0.2">
      <c r="A21" s="55" t="s">
        <v>68</v>
      </c>
      <c r="B21" s="56" t="s">
        <v>88</v>
      </c>
      <c r="C21" s="31" t="s">
        <v>25</v>
      </c>
      <c r="D21" s="31" t="s">
        <v>25</v>
      </c>
      <c r="E21" s="31" t="s">
        <v>25</v>
      </c>
      <c r="F21" s="10">
        <v>1</v>
      </c>
      <c r="G21" s="10" t="s">
        <v>12</v>
      </c>
      <c r="H21" s="16"/>
      <c r="I21" s="32"/>
    </row>
    <row r="22" spans="1:9" s="1" customFormat="1" x14ac:dyDescent="0.2">
      <c r="A22" s="55" t="s">
        <v>87</v>
      </c>
      <c r="B22" s="56" t="s">
        <v>75</v>
      </c>
      <c r="C22" s="31"/>
      <c r="D22" s="31"/>
      <c r="E22" s="31"/>
      <c r="F22" s="10">
        <v>2</v>
      </c>
      <c r="G22" s="10" t="s">
        <v>11</v>
      </c>
      <c r="H22" s="16"/>
      <c r="I22" s="32"/>
    </row>
    <row r="23" spans="1:9" s="1" customFormat="1" ht="26.25" thickBot="1" x14ac:dyDescent="0.25">
      <c r="A23" s="55" t="s">
        <v>66</v>
      </c>
      <c r="B23" s="15" t="s">
        <v>83</v>
      </c>
      <c r="C23" s="31" t="s">
        <v>25</v>
      </c>
      <c r="D23" s="31" t="s">
        <v>25</v>
      </c>
      <c r="E23" s="31" t="s">
        <v>25</v>
      </c>
      <c r="F23" s="10">
        <v>1</v>
      </c>
      <c r="G23" s="10" t="s">
        <v>12</v>
      </c>
      <c r="H23" s="16"/>
      <c r="I23" s="32">
        <f t="shared" si="1"/>
        <v>0</v>
      </c>
    </row>
    <row r="24" spans="1:9" s="1" customFormat="1" ht="14.25" thickTop="1" thickBot="1" x14ac:dyDescent="0.25">
      <c r="A24" s="20"/>
      <c r="B24" s="14" t="s">
        <v>31</v>
      </c>
      <c r="C24" s="13"/>
      <c r="D24" s="14"/>
      <c r="E24" s="14"/>
      <c r="F24" s="13"/>
      <c r="G24" s="13"/>
      <c r="H24" s="14"/>
      <c r="I24" s="33">
        <f>SUM(I13:I23)</f>
        <v>0</v>
      </c>
    </row>
    <row r="25" spans="1:9" s="1" customFormat="1" ht="14.25" thickTop="1" thickBot="1" x14ac:dyDescent="0.25"/>
    <row r="26" spans="1:9" s="1" customFormat="1" ht="14.25" thickTop="1" thickBot="1" x14ac:dyDescent="0.25">
      <c r="A26" s="52">
        <v>3</v>
      </c>
      <c r="B26" s="17" t="s">
        <v>69</v>
      </c>
      <c r="C26" s="59" t="s">
        <v>25</v>
      </c>
      <c r="D26" s="59" t="s">
        <v>25</v>
      </c>
      <c r="E26" s="59" t="s">
        <v>25</v>
      </c>
      <c r="F26" s="59" t="s">
        <v>25</v>
      </c>
      <c r="G26" s="59" t="s">
        <v>25</v>
      </c>
      <c r="H26" s="59" t="s">
        <v>25</v>
      </c>
      <c r="I26" s="59" t="s">
        <v>25</v>
      </c>
    </row>
    <row r="27" spans="1:9" s="1" customFormat="1" ht="13.5" thickTop="1" x14ac:dyDescent="0.2">
      <c r="A27" s="53" t="s">
        <v>22</v>
      </c>
      <c r="B27" s="15" t="s">
        <v>76</v>
      </c>
      <c r="C27" s="31" t="s">
        <v>25</v>
      </c>
      <c r="D27" s="31" t="s">
        <v>25</v>
      </c>
      <c r="E27" s="31" t="s">
        <v>25</v>
      </c>
      <c r="F27" s="10">
        <v>1</v>
      </c>
      <c r="G27" s="10" t="s">
        <v>12</v>
      </c>
      <c r="H27" s="16"/>
      <c r="I27" s="32">
        <f t="shared" ref="I27:I28" si="2">ROUND(H27*F27, 2)</f>
        <v>0</v>
      </c>
    </row>
    <row r="28" spans="1:9" s="1" customFormat="1" x14ac:dyDescent="0.2">
      <c r="A28" s="55" t="s">
        <v>23</v>
      </c>
      <c r="B28" s="15" t="s">
        <v>77</v>
      </c>
      <c r="C28" s="31" t="s">
        <v>25</v>
      </c>
      <c r="D28" s="31" t="s">
        <v>25</v>
      </c>
      <c r="E28" s="31" t="s">
        <v>25</v>
      </c>
      <c r="F28" s="10">
        <v>1</v>
      </c>
      <c r="G28" s="10" t="s">
        <v>12</v>
      </c>
      <c r="H28" s="16"/>
      <c r="I28" s="32">
        <f t="shared" si="2"/>
        <v>0</v>
      </c>
    </row>
    <row r="29" spans="1:9" s="1" customFormat="1" ht="13.5" thickBot="1" x14ac:dyDescent="0.25">
      <c r="A29" s="55" t="s">
        <v>24</v>
      </c>
      <c r="B29" s="15" t="s">
        <v>78</v>
      </c>
      <c r="C29" s="31" t="s">
        <v>25</v>
      </c>
      <c r="D29" s="31" t="s">
        <v>25</v>
      </c>
      <c r="E29" s="31" t="s">
        <v>25</v>
      </c>
      <c r="F29" s="10">
        <v>1</v>
      </c>
      <c r="G29" s="10" t="s">
        <v>12</v>
      </c>
      <c r="H29" s="16"/>
      <c r="I29" s="32">
        <f t="shared" ref="I29" si="3">ROUND(H29*F29, 2)</f>
        <v>0</v>
      </c>
    </row>
    <row r="30" spans="1:9" s="1" customFormat="1" ht="14.25" thickTop="1" thickBot="1" x14ac:dyDescent="0.25">
      <c r="A30" s="20"/>
      <c r="B30" s="14" t="s">
        <v>31</v>
      </c>
      <c r="C30" s="13"/>
      <c r="D30" s="14"/>
      <c r="E30" s="14"/>
      <c r="F30" s="13"/>
      <c r="G30" s="13"/>
      <c r="H30" s="14"/>
      <c r="I30" s="33">
        <f>SUM(I20:I29)</f>
        <v>0</v>
      </c>
    </row>
    <row r="31" spans="1:9" s="1" customFormat="1" ht="14.25" thickTop="1" thickBot="1" x14ac:dyDescent="0.25"/>
    <row r="32" spans="1:9" s="1" customFormat="1" ht="14.25" thickTop="1" thickBot="1" x14ac:dyDescent="0.25">
      <c r="A32" s="52">
        <v>4</v>
      </c>
      <c r="B32" s="17" t="s">
        <v>32</v>
      </c>
      <c r="C32" s="59" t="s">
        <v>25</v>
      </c>
      <c r="D32" s="59" t="s">
        <v>25</v>
      </c>
      <c r="E32" s="59" t="s">
        <v>25</v>
      </c>
      <c r="F32" s="59" t="s">
        <v>25</v>
      </c>
      <c r="G32" s="59" t="s">
        <v>25</v>
      </c>
      <c r="H32" s="59" t="s">
        <v>25</v>
      </c>
      <c r="I32" s="59" t="s">
        <v>25</v>
      </c>
    </row>
    <row r="33" spans="1:9" s="1" customFormat="1" ht="13.5" thickTop="1" x14ac:dyDescent="0.2">
      <c r="A33" s="57" t="s">
        <v>33</v>
      </c>
      <c r="B33" s="15" t="s">
        <v>44</v>
      </c>
      <c r="C33" s="31" t="s">
        <v>25</v>
      </c>
      <c r="D33" s="31" t="s">
        <v>25</v>
      </c>
      <c r="E33" s="31" t="s">
        <v>25</v>
      </c>
      <c r="F33" s="27">
        <v>1</v>
      </c>
      <c r="G33" s="27" t="s">
        <v>12</v>
      </c>
      <c r="H33" s="28"/>
      <c r="I33" s="35">
        <f t="shared" ref="I33:I40" si="4">ROUND(H33*F33, 2)</f>
        <v>0</v>
      </c>
    </row>
    <row r="34" spans="1:9" s="1" customFormat="1" x14ac:dyDescent="0.2">
      <c r="A34" s="57" t="s">
        <v>34</v>
      </c>
      <c r="B34" s="15" t="s">
        <v>45</v>
      </c>
      <c r="C34" s="31" t="s">
        <v>25</v>
      </c>
      <c r="D34" s="31" t="s">
        <v>25</v>
      </c>
      <c r="E34" s="31" t="s">
        <v>25</v>
      </c>
      <c r="F34" s="27">
        <v>1</v>
      </c>
      <c r="G34" s="27" t="s">
        <v>12</v>
      </c>
      <c r="H34" s="28"/>
      <c r="I34" s="35">
        <f t="shared" si="4"/>
        <v>0</v>
      </c>
    </row>
    <row r="35" spans="1:9" s="1" customFormat="1" x14ac:dyDescent="0.2">
      <c r="A35" s="57" t="s">
        <v>35</v>
      </c>
      <c r="B35" s="15" t="s">
        <v>46</v>
      </c>
      <c r="C35" s="31" t="s">
        <v>25</v>
      </c>
      <c r="D35" s="31" t="s">
        <v>25</v>
      </c>
      <c r="E35" s="31" t="s">
        <v>25</v>
      </c>
      <c r="F35" s="27">
        <v>1</v>
      </c>
      <c r="G35" s="27" t="s">
        <v>12</v>
      </c>
      <c r="H35" s="28"/>
      <c r="I35" s="35">
        <f t="shared" si="4"/>
        <v>0</v>
      </c>
    </row>
    <row r="36" spans="1:9" s="1" customFormat="1" x14ac:dyDescent="0.2">
      <c r="A36" s="57" t="s">
        <v>36</v>
      </c>
      <c r="B36" s="15" t="s">
        <v>47</v>
      </c>
      <c r="C36" s="31" t="s">
        <v>25</v>
      </c>
      <c r="D36" s="31" t="s">
        <v>25</v>
      </c>
      <c r="E36" s="31" t="s">
        <v>25</v>
      </c>
      <c r="F36" s="27">
        <v>1</v>
      </c>
      <c r="G36" s="27" t="s">
        <v>12</v>
      </c>
      <c r="H36" s="28"/>
      <c r="I36" s="35">
        <f t="shared" si="4"/>
        <v>0</v>
      </c>
    </row>
    <row r="37" spans="1:9" s="1" customFormat="1" x14ac:dyDescent="0.2">
      <c r="A37" s="57" t="s">
        <v>37</v>
      </c>
      <c r="B37" s="15" t="s">
        <v>48</v>
      </c>
      <c r="C37" s="31" t="s">
        <v>25</v>
      </c>
      <c r="D37" s="31" t="s">
        <v>25</v>
      </c>
      <c r="E37" s="31" t="s">
        <v>25</v>
      </c>
      <c r="F37" s="27">
        <v>1</v>
      </c>
      <c r="G37" s="27" t="s">
        <v>12</v>
      </c>
      <c r="H37" s="28"/>
      <c r="I37" s="35">
        <f t="shared" si="4"/>
        <v>0</v>
      </c>
    </row>
    <row r="38" spans="1:9" s="1" customFormat="1" x14ac:dyDescent="0.2">
      <c r="A38" s="57" t="s">
        <v>38</v>
      </c>
      <c r="B38" s="15" t="s">
        <v>79</v>
      </c>
      <c r="C38" s="31" t="s">
        <v>25</v>
      </c>
      <c r="D38" s="31" t="s">
        <v>25</v>
      </c>
      <c r="E38" s="31" t="s">
        <v>25</v>
      </c>
      <c r="F38" s="27">
        <v>1</v>
      </c>
      <c r="G38" s="27" t="s">
        <v>12</v>
      </c>
      <c r="H38" s="28"/>
      <c r="I38" s="35">
        <f t="shared" si="4"/>
        <v>0</v>
      </c>
    </row>
    <row r="39" spans="1:9" s="1" customFormat="1" ht="25.5" x14ac:dyDescent="0.2">
      <c r="A39" s="57" t="s">
        <v>39</v>
      </c>
      <c r="B39" s="15" t="s">
        <v>49</v>
      </c>
      <c r="C39" s="31" t="s">
        <v>25</v>
      </c>
      <c r="D39" s="31" t="s">
        <v>25</v>
      </c>
      <c r="E39" s="31" t="s">
        <v>25</v>
      </c>
      <c r="F39" s="27">
        <v>1</v>
      </c>
      <c r="G39" s="27" t="s">
        <v>12</v>
      </c>
      <c r="H39" s="28"/>
      <c r="I39" s="35">
        <f t="shared" si="4"/>
        <v>0</v>
      </c>
    </row>
    <row r="40" spans="1:9" s="1" customFormat="1" ht="13.5" thickBot="1" x14ac:dyDescent="0.25">
      <c r="A40" s="57" t="s">
        <v>40</v>
      </c>
      <c r="B40" s="15" t="s">
        <v>50</v>
      </c>
      <c r="C40" s="31" t="s">
        <v>25</v>
      </c>
      <c r="D40" s="31" t="s">
        <v>25</v>
      </c>
      <c r="E40" s="31" t="s">
        <v>25</v>
      </c>
      <c r="F40" s="27">
        <v>1</v>
      </c>
      <c r="G40" s="27" t="s">
        <v>12</v>
      </c>
      <c r="H40" s="28"/>
      <c r="I40" s="35">
        <f t="shared" si="4"/>
        <v>0</v>
      </c>
    </row>
    <row r="41" spans="1:9" s="1" customFormat="1" ht="14.25" thickTop="1" thickBot="1" x14ac:dyDescent="0.25">
      <c r="A41" s="52"/>
      <c r="B41" s="29" t="s">
        <v>31</v>
      </c>
      <c r="C41" s="34"/>
      <c r="D41" s="34"/>
      <c r="E41" s="34"/>
      <c r="F41" s="25"/>
      <c r="G41" s="25"/>
      <c r="H41" s="36"/>
      <c r="I41" s="37">
        <f>SUM(I33:I40)</f>
        <v>0</v>
      </c>
    </row>
    <row r="42" spans="1:9" s="8" customFormat="1" ht="14.25" thickTop="1" thickBot="1" x14ac:dyDescent="0.25">
      <c r="A42" s="58"/>
      <c r="C42" s="26"/>
      <c r="F42" s="26"/>
      <c r="G42" s="26"/>
    </row>
    <row r="43" spans="1:9" s="1" customFormat="1" ht="14.25" thickTop="1" thickBot="1" x14ac:dyDescent="0.25">
      <c r="A43" s="52">
        <v>5</v>
      </c>
      <c r="B43" s="17" t="s">
        <v>9</v>
      </c>
      <c r="C43" s="59" t="s">
        <v>25</v>
      </c>
      <c r="D43" s="59" t="s">
        <v>25</v>
      </c>
      <c r="E43" s="59" t="s">
        <v>25</v>
      </c>
      <c r="F43" s="59" t="s">
        <v>25</v>
      </c>
      <c r="G43" s="59" t="s">
        <v>25</v>
      </c>
      <c r="H43" s="59" t="s">
        <v>25</v>
      </c>
      <c r="I43" s="59" t="s">
        <v>25</v>
      </c>
    </row>
    <row r="44" spans="1:9" s="1" customFormat="1" ht="39.75" thickTop="1" thickBot="1" x14ac:dyDescent="0.25">
      <c r="A44" s="57" t="s">
        <v>41</v>
      </c>
      <c r="B44" s="15" t="s">
        <v>27</v>
      </c>
      <c r="C44" s="31" t="s">
        <v>25</v>
      </c>
      <c r="D44" s="31" t="s">
        <v>25</v>
      </c>
      <c r="E44" s="31" t="s">
        <v>25</v>
      </c>
      <c r="F44" s="27">
        <v>1</v>
      </c>
      <c r="G44" s="27" t="s">
        <v>12</v>
      </c>
      <c r="H44" s="28"/>
      <c r="I44" s="35">
        <f t="shared" ref="I44" si="5">ROUND(H44*F44, 2)</f>
        <v>0</v>
      </c>
    </row>
    <row r="45" spans="1:9" s="1" customFormat="1" ht="14.25" thickTop="1" thickBot="1" x14ac:dyDescent="0.25">
      <c r="A45" s="52"/>
      <c r="B45" s="29" t="s">
        <v>31</v>
      </c>
      <c r="C45" s="14"/>
      <c r="D45" s="14"/>
      <c r="E45" s="14"/>
      <c r="F45" s="13"/>
      <c r="G45" s="13"/>
      <c r="H45" s="36"/>
      <c r="I45" s="37">
        <f>SUM(I44)</f>
        <v>0</v>
      </c>
    </row>
    <row r="46" spans="1:9" s="1" customFormat="1" ht="13.5" thickTop="1" x14ac:dyDescent="0.2"/>
  </sheetData>
  <conditionalFormatting sqref="A7 C7:XFD7 A6:XFD6 A5 C5:XFD5 J13:XFD23 J27:XFD29 A27:A29 A8:XFD12 A1:XFD4 A24:XFD26 A30:XFD1048576 A13:A23">
    <cfRule type="expression" dxfId="13" priority="22">
      <formula>CELL("protect", INDIRECT(ADDRESS(ROW(),COLUMN())))=0</formula>
    </cfRule>
  </conditionalFormatting>
  <conditionalFormatting sqref="B7">
    <cfRule type="expression" dxfId="42" priority="20">
      <formula>CELL("protect", INDIRECT(ADDRESS(ROW(),COLUMN())))=0</formula>
    </cfRule>
  </conditionalFormatting>
  <conditionalFormatting sqref="B5">
    <cfRule type="expression" dxfId="41" priority="18">
      <formula>CELL("protect", INDIRECT(ADDRESS(ROW(),COLUMN())))=0</formula>
    </cfRule>
  </conditionalFormatting>
  <conditionalFormatting sqref="B19:B20 B23 B13:B17">
    <cfRule type="expression" dxfId="12" priority="17">
      <formula>CELL("protect", INDIRECT(ADDRESS(ROW(),COLUMN())))=0</formula>
    </cfRule>
  </conditionalFormatting>
  <conditionalFormatting sqref="C13:I13">
    <cfRule type="expression" dxfId="40" priority="16">
      <formula>CELL("protect", INDIRECT(ADDRESS(ROW(),COLUMN())))=0</formula>
    </cfRule>
  </conditionalFormatting>
  <conditionalFormatting sqref="C14:I14">
    <cfRule type="expression" dxfId="39" priority="15">
      <formula>CELL("protect", INDIRECT(ADDRESS(ROW(),COLUMN())))=0</formula>
    </cfRule>
  </conditionalFormatting>
  <conditionalFormatting sqref="C18:E18 H18:I18 C22:E22 H22:I22 C19:I20 C15:I17 F21:I21">
    <cfRule type="expression" dxfId="14" priority="14">
      <formula>CELL("protect", INDIRECT(ADDRESS(ROW(),COLUMN())))=0</formula>
    </cfRule>
  </conditionalFormatting>
  <conditionalFormatting sqref="C23:I23">
    <cfRule type="expression" dxfId="38" priority="13">
      <formula>CELL("protect", INDIRECT(ADDRESS(ROW(),COLUMN())))=0</formula>
    </cfRule>
  </conditionalFormatting>
  <conditionalFormatting sqref="B18">
    <cfRule type="expression" dxfId="37" priority="12">
      <formula>CELL("protect", INDIRECT(ADDRESS(ROW(),COLUMN())))=0</formula>
    </cfRule>
  </conditionalFormatting>
  <conditionalFormatting sqref="F18:G18">
    <cfRule type="expression" dxfId="36" priority="11">
      <formula>CELL("protect", INDIRECT(ADDRESS(ROW(),COLUMN())))=0</formula>
    </cfRule>
  </conditionalFormatting>
  <conditionalFormatting sqref="B22">
    <cfRule type="expression" dxfId="35" priority="10">
      <formula>CELL("protect", INDIRECT(ADDRESS(ROW(),COLUMN())))=0</formula>
    </cfRule>
  </conditionalFormatting>
  <conditionalFormatting sqref="F22:G22">
    <cfRule type="expression" dxfId="34" priority="9">
      <formula>CELL("protect", INDIRECT(ADDRESS(ROW(),COLUMN())))=0</formula>
    </cfRule>
  </conditionalFormatting>
  <conditionalFormatting sqref="B27">
    <cfRule type="expression" dxfId="33" priority="8">
      <formula>CELL("protect", INDIRECT(ADDRESS(ROW(),COLUMN())))=0</formula>
    </cfRule>
  </conditionalFormatting>
  <conditionalFormatting sqref="B28">
    <cfRule type="expression" dxfId="32" priority="7">
      <formula>CELL("protect", INDIRECT(ADDRESS(ROW(),COLUMN())))=0</formula>
    </cfRule>
  </conditionalFormatting>
  <conditionalFormatting sqref="C27:I27">
    <cfRule type="expression" dxfId="31" priority="6">
      <formula>CELL("protect", INDIRECT(ADDRESS(ROW(),COLUMN())))=0</formula>
    </cfRule>
  </conditionalFormatting>
  <conditionalFormatting sqref="C28:I28">
    <cfRule type="expression" dxfId="30" priority="5">
      <formula>CELL("protect", INDIRECT(ADDRESS(ROW(),COLUMN())))=0</formula>
    </cfRule>
  </conditionalFormatting>
  <conditionalFormatting sqref="B29">
    <cfRule type="expression" dxfId="29" priority="4">
      <formula>CELL("protect", INDIRECT(ADDRESS(ROW(),COLUMN())))=0</formula>
    </cfRule>
  </conditionalFormatting>
  <conditionalFormatting sqref="C29:I29">
    <cfRule type="expression" dxfId="28" priority="3">
      <formula>CELL("protect", INDIRECT(ADDRESS(ROW(),COLUMN())))=0</formula>
    </cfRule>
  </conditionalFormatting>
  <conditionalFormatting sqref="B21">
    <cfRule type="expression" dxfId="5" priority="2">
      <formula>CELL("protect", INDIRECT(ADDRESS(ROW(),COLUMN())))=0</formula>
    </cfRule>
  </conditionalFormatting>
  <conditionalFormatting sqref="C21:E21">
    <cfRule type="expression" dxfId="3" priority="1">
      <formula>CELL("protect", INDIRECT(ADDRESS(ROW(),COLUMN())))=0</formula>
    </cfRule>
  </conditionalFormatting>
  <pageMargins left="0.70866141732283472" right="0.70866141732283472" top="1.1811023622047245" bottom="0.59055118110236227" header="0.59055118110236227" footer="0.31496062992125984"/>
  <pageSetup paperSize="9" scale="76" fitToHeight="0" orientation="landscape" r:id="rId1"/>
  <headerFooter scaleWithDoc="0" alignWithMargins="0">
    <oddHeader>&amp;LŠt. načrta: DK07---6E/04&amp;8
_________________________________________________________________________&amp;C&amp;G&amp;R&amp;P/&amp;N&amp;8
_________________________________________________________________________</oddHeader>
    <oddFooter>&amp;L&amp;8Datoteka:     &amp;F
Objekt:         110 kV kabelska povezava med RTP PCL in RTP Toplarna (RTP TE-TOL) in med RTP Center in RTP Toplarna (RTP TE-TOL)&amp;R&amp;8Revizija:                  -
Datum:  Julij 2016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REKAPITULACIJA</vt:lpstr>
      <vt:lpstr>OPREMA</vt:lpstr>
      <vt:lpstr>OPREMA!Področje_tiskanja</vt:lpstr>
      <vt:lpstr>REKAPITULACIJA!Področje_tiskanja</vt:lpstr>
      <vt:lpstr>OPREMA!Tiskanje_naslovov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Damjan Lenarčič</cp:lastModifiedBy>
  <cp:lastPrinted>2016-07-15T09:12:19Z</cp:lastPrinted>
  <dcterms:created xsi:type="dcterms:W3CDTF">1997-01-31T12:20:41Z</dcterms:created>
  <dcterms:modified xsi:type="dcterms:W3CDTF">2017-04-21T08:14:49Z</dcterms:modified>
</cp:coreProperties>
</file>