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kupine\EL-2\KABLOVODI\PCL - Toplarna\Dokumentacija\06_DZR\DK07---6E_M02 Dobava 110 kV GIS polja\1_Tekst\"/>
    </mc:Choice>
  </mc:AlternateContent>
  <bookViews>
    <workbookView xWindow="0" yWindow="0" windowWidth="38400" windowHeight="17835"/>
  </bookViews>
  <sheets>
    <sheet name="Skupna rekapitulacija " sheetId="4" r:id="rId1"/>
    <sheet name="A in B" sheetId="2" r:id="rId2"/>
  </sheets>
  <definedNames>
    <definedName name="_xlnm.Print_Area" localSheetId="1">'A in B'!$A$1:$F$103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  <c r="F43" i="2" l="1"/>
  <c r="F42" i="2"/>
  <c r="F25" i="2"/>
  <c r="F101" i="2" l="1"/>
  <c r="F98" i="2"/>
  <c r="F95" i="2"/>
  <c r="F94" i="2"/>
  <c r="F90" i="2"/>
  <c r="F88" i="2"/>
  <c r="F86" i="2"/>
  <c r="F103" i="2" l="1"/>
  <c r="D17" i="4" s="1"/>
  <c r="F82" i="2"/>
  <c r="F81" i="2"/>
  <c r="F80" i="2"/>
  <c r="F71" i="2" l="1"/>
  <c r="F70" i="2"/>
  <c r="F69" i="2"/>
  <c r="F68" i="2"/>
  <c r="F67" i="2"/>
  <c r="F57" i="2" l="1"/>
  <c r="F54" i="2" l="1"/>
  <c r="F53" i="2"/>
  <c r="F51" i="2" l="1"/>
  <c r="F52" i="2"/>
  <c r="F55" i="2"/>
  <c r="F56" i="2"/>
  <c r="F58" i="2"/>
  <c r="F59" i="2"/>
  <c r="F60" i="2"/>
  <c r="F61" i="2"/>
  <c r="F62" i="2"/>
  <c r="F50" i="2"/>
  <c r="F49" i="2"/>
  <c r="F48" i="2"/>
  <c r="F34" i="2"/>
  <c r="F20" i="2"/>
</calcChain>
</file>

<file path=xl/sharedStrings.xml><?xml version="1.0" encoding="utf-8"?>
<sst xmlns="http://schemas.openxmlformats.org/spreadsheetml/2006/main" count="201" uniqueCount="126">
  <si>
    <t>Pozicija</t>
  </si>
  <si>
    <t>Opis opreme in storitev</t>
  </si>
  <si>
    <t>Enota</t>
  </si>
  <si>
    <t>Količina</t>
  </si>
  <si>
    <t>A.1</t>
  </si>
  <si>
    <t>kos</t>
  </si>
  <si>
    <t>A.2</t>
  </si>
  <si>
    <t>A.3</t>
  </si>
  <si>
    <t>kompl.</t>
  </si>
  <si>
    <t>Krmilno signalni in napajalni kabli</t>
  </si>
  <si>
    <t>Ostali stroški</t>
  </si>
  <si>
    <t>Embalaža</t>
  </si>
  <si>
    <t>Transport</t>
  </si>
  <si>
    <t>Zavarovanje</t>
  </si>
  <si>
    <t>Prevzemni preizkusi v tovarni</t>
  </si>
  <si>
    <t>Garancije</t>
  </si>
  <si>
    <t>Elektromontažna dela</t>
  </si>
  <si>
    <t>Drobni montažni material</t>
  </si>
  <si>
    <t>Nadzor nad montažo</t>
  </si>
  <si>
    <t>Preizkušanje in spuščanje v pogon</t>
  </si>
  <si>
    <t>Sodelovanje pri funkcionalnih preizkusih</t>
  </si>
  <si>
    <t xml:space="preserve">Dokazilo o zanesljivosti </t>
  </si>
  <si>
    <t>Podloge za izdelavo varnostnega načrta</t>
  </si>
  <si>
    <t>Izdelava video dokumentacije montaže naprav (za potrebe šolanja osebja)</t>
  </si>
  <si>
    <t>Morebitni ostali stroški</t>
  </si>
  <si>
    <t>B.1</t>
  </si>
  <si>
    <t>Rezervni deli</t>
  </si>
  <si>
    <t>set</t>
  </si>
  <si>
    <t>Cena na enoto (€)</t>
  </si>
  <si>
    <t>€</t>
  </si>
  <si>
    <t>OBRAZEC PONUDBENEGA PREDRAČUNA ZA DOBAVO</t>
  </si>
  <si>
    <t>Skupna vrednost (€)</t>
  </si>
  <si>
    <t>človek/ur</t>
  </si>
  <si>
    <t>človek/dni</t>
  </si>
  <si>
    <t>Šolanje pri proizvajalcu v tovarni (5 ljudi po 5 dni)</t>
  </si>
  <si>
    <t>Predlagani rezervni deli (seznam Predlaganih rezervnih delov Ponudnik priloži kot prilogo k Ponudbenemu predračunu)</t>
  </si>
  <si>
    <t>kpl</t>
  </si>
  <si>
    <t>kpl.</t>
  </si>
  <si>
    <t>Ozemljilni ločilnik, tripolni, 123 kV, 40 kA - Q51</t>
  </si>
  <si>
    <t>Tokovni transformator, 123 kV, 40 kA, skladno s tabelo tehničnih podatkov - za vse tri faze skupaj</t>
  </si>
  <si>
    <t>Napetostni transformator, 123 kV, skladno s tabelo tehničnih podatkov - za vse tri faze skupaj</t>
  </si>
  <si>
    <t>Kabelski končnik plug-in, 123 kV (moški in ženski del) - trije kompleti</t>
  </si>
  <si>
    <t>Skupno dokazilo o zanesljivosti - dopolnitev</t>
  </si>
  <si>
    <t>Skupaj A.1</t>
  </si>
  <si>
    <t>Skupaj A.2</t>
  </si>
  <si>
    <t>Skupaj A.3</t>
  </si>
  <si>
    <t>A.4</t>
  </si>
  <si>
    <t>Skupaj A.4</t>
  </si>
  <si>
    <t>A.5</t>
  </si>
  <si>
    <t>Skupaj A.5</t>
  </si>
  <si>
    <t>A.6</t>
  </si>
  <si>
    <t>REKAPITULACIJA</t>
  </si>
  <si>
    <t>Ozemljilni ločilnik, tripolni, 123 kV, 40 kA - Q52</t>
  </si>
  <si>
    <t>Hitri ozemljilni ločilnik Q8, 123 kV, 40 kA</t>
  </si>
  <si>
    <t>Odklopnik 123 kV, tripolni, 2500 A, 40 kA, tripolni pogon - Q0</t>
  </si>
  <si>
    <t>Ločilnik, tripolni, 123 kV, 2500 A, 40 kA - Q1</t>
  </si>
  <si>
    <t>Ločilnik, tripolni, 123 kV, 2500 A, 40 kA - Q2</t>
  </si>
  <si>
    <t>Ločilnik, tripolni, 123 kV, 2500 A, 40 kA - Q9</t>
  </si>
  <si>
    <t>Sistem dvojnih zbiralnic, 123 kV, 2500 A - za eno polje</t>
  </si>
  <si>
    <t>Prenapetostni dovodnik, za sistem z nazivno napetostjo 110 kV in najvišjo obratovalno napetostjo 123 kV, za vse tri faze skupaj</t>
  </si>
  <si>
    <r>
      <t>-</t>
    </r>
    <r>
      <rPr>
        <sz val="7"/>
        <color theme="1"/>
        <rFont val="Times New Roman"/>
        <family val="1"/>
        <charset val="238"/>
      </rPr>
      <t> </t>
    </r>
    <r>
      <rPr>
        <sz val="9"/>
        <color theme="1"/>
        <rFont val="Arial"/>
        <family val="2"/>
        <charset val="238"/>
      </rPr>
      <t>vklopna tuljava za odklopnik</t>
    </r>
  </si>
  <si>
    <r>
      <t>-</t>
    </r>
    <r>
      <rPr>
        <sz val="7"/>
        <color theme="1"/>
        <rFont val="Times New Roman"/>
        <family val="1"/>
        <charset val="238"/>
      </rPr>
      <t> </t>
    </r>
    <r>
      <rPr>
        <sz val="9"/>
        <color theme="1"/>
        <rFont val="Arial"/>
        <family val="2"/>
        <charset val="238"/>
      </rPr>
      <t>izklopna tuljava za odklopnik</t>
    </r>
  </si>
  <si>
    <t>A</t>
  </si>
  <si>
    <t>B</t>
  </si>
  <si>
    <t>B. GRADBENA DELA - IZVEDBA ODPRTIN ZA PREHOD 110 kV KABLOV</t>
  </si>
  <si>
    <t>Skupaj B.1</t>
  </si>
  <si>
    <t>Skupna vrednost za gradbena dela - izvedbo odrtin za prehod 110 kV kablov</t>
  </si>
  <si>
    <t xml:space="preserve">110 kV kabelska povezava med RTP PCL in RTP Toplarna       </t>
  </si>
  <si>
    <t>(RTP TE-TOL) in med RTP Center in RTP Toplarna (RTP TE-TOL)</t>
  </si>
  <si>
    <t xml:space="preserve"> – odsek TE-TOl - PCL</t>
  </si>
  <si>
    <t>Pripravljalna dela in preddela</t>
  </si>
  <si>
    <t>Za vse vgrajene materiale mora izvajalec v enotnih cenah upoštevati vse s standardi predvidene preiskave za dokazovanje ustreznosti in predložitev s standardi predvidene certifikate o skladnosti.</t>
  </si>
  <si>
    <t>V enotne cene mora izvajalec všteti tudi geodetsko podporo, ki ni posebej navedena v posameznih postavkah, če je potrebna za izvedbo del.</t>
  </si>
  <si>
    <t>Območje, kjer se bodo izvajala gradbena dela, mora biti ločeno od dela stikališča pod napetostjo v skladu z zahtevami Varnostnega načrta in veljavne zakonodaje s področja varstva pri delu in graditve objekta.
Ker se bodo dela izvajala v neposredni bližini delujočih naprav, ki so občutljive na prekomerne vibracije in prašenje, bo omejitev vibracij potrebno upoštevati pri izbiri opreme za izvedbo del, delovišče pa ustrezno ograditi in zatesniti, s čimer bo preprečeno prašenje. Pod območjem, kjer se bodo dela izvajala (kabelski prostor) bo potrebno postaviti lovilne odre ustreznih nosilnosti, s čimer bodo preprečene morebitne poškodbe na opremi in konstrukcijah v kabelskem prostoru zaradi nekontroliranega padanja ruševin.</t>
  </si>
  <si>
    <t>Pred izdelavo ponudbe obvezen ogled na objektu.</t>
  </si>
  <si>
    <t>Izdelava pisnega postopka za izvedbo v skladu s posebnimi zahtevami, navedenimi v projektni dokumentaciji in posebnimi zahtevami naročnika.</t>
  </si>
  <si>
    <t>Ureditev gradbišča v skladu z Varnostnim načrtom, vključno z ureditvijo vse potrebne infrastrukture, začasne deponije ruševin in lovilnih odrov ter zatesnitev delovišča proti prašenju.. 
Iznos ruševin iz delovišča v objektu, nakladanje na prevozno sredstvo ter odvoz ruševin na deponijo v oddaljenosti do 20 km, vključno s plačilom vseh stroškov, povezanih z oddajo odpadkov na deponiji.</t>
  </si>
  <si>
    <t>pavšal</t>
  </si>
  <si>
    <t>Čiščenje prostorov po končanju del.</t>
  </si>
  <si>
    <t>Zidarska dela</t>
  </si>
  <si>
    <t>Gradbena in zaključna gradbena dela</t>
  </si>
  <si>
    <t>Izdelava odprtin v armiranobetonski plošči debeline 28 cm - diamantno rezanje in vrtanje.</t>
  </si>
  <si>
    <t>~ rezanje</t>
  </si>
  <si>
    <t>m</t>
  </si>
  <si>
    <t>~ odstranitev armiranega betona</t>
  </si>
  <si>
    <t>m3</t>
  </si>
  <si>
    <t>a.</t>
  </si>
  <si>
    <t>b.</t>
  </si>
  <si>
    <t>B.1.1.</t>
  </si>
  <si>
    <t>B.1.1.1.</t>
  </si>
  <si>
    <t>B.1.1.2.</t>
  </si>
  <si>
    <t>B.1.1.3.</t>
  </si>
  <si>
    <t>B.1.2.</t>
  </si>
  <si>
    <t>B.1.2.1</t>
  </si>
  <si>
    <t>B.1.3.</t>
  </si>
  <si>
    <t>Tlakarska dela</t>
  </si>
  <si>
    <t>B.1.3.1.</t>
  </si>
  <si>
    <t xml:space="preserve">Popravilo obstoječega tlaka (tenkoslojni tlak na epoksidni osnovi) na območju izvedbe del - lokalno brušenje, čiščenje in premazovanje s kompatibilnim talnim premazom na epoksidni osnovi
Z enakim premazom se premažejo tudi notranje površine novih prebojev.
Barva in tip novega premaza se uskladi z barvo in tipom obstoječega tlaka - vse po podatkih naročnika. </t>
  </si>
  <si>
    <t>m2</t>
  </si>
  <si>
    <t>B.1.4.</t>
  </si>
  <si>
    <t>B.1.4.1.</t>
  </si>
  <si>
    <t>Kitanje in popravilo premazov na spodnji površini plošče v območju izvedbe del. 
Lokalno brušenje, čiščenje, kitanje in premazovanje s premazi, kompatibilnimi z obstoječimi premazi.
Barva in tip novega premaza se uskladi z barvo in tipom obstoječega tlaka - vse po podatkih naročnika.</t>
  </si>
  <si>
    <t>Slikopleskarska dela</t>
  </si>
  <si>
    <t>Material za ozemljitve novih naprav in za dogradnjo ozemljilnega sistema v kabelskem prostoru TE-TOL</t>
  </si>
  <si>
    <t>Skupaj A.6</t>
  </si>
  <si>
    <t>A.7</t>
  </si>
  <si>
    <t>Kabelski končniki v RTP PCL</t>
  </si>
  <si>
    <t>Skupaj A.7</t>
  </si>
  <si>
    <t>A.8</t>
  </si>
  <si>
    <r>
      <t xml:space="preserve">Skupna vrednost za 110 kV stikališče GIS </t>
    </r>
    <r>
      <rPr>
        <sz val="9"/>
        <color theme="1"/>
        <rFont val="Arial"/>
        <family val="2"/>
        <charset val="238"/>
      </rPr>
      <t>(poz. A.1 do. A.7)</t>
    </r>
  </si>
  <si>
    <t>Demontaža in ponovna montaža merilno ozemljilnega polja v RTP TE-TOL</t>
  </si>
  <si>
    <t>Polaganje in priključevanje krmilno signalnih in merilnih kablov na GIS postroj</t>
  </si>
  <si>
    <t>Montaža kabelskih končnikov na 110 kV kable in priključevanje na GIS postroj v RTP TE-TOL (3 kosi)</t>
  </si>
  <si>
    <t>Montaža kabelskih končnikov na 110 kV kable in priključevanje na GIS postroj v RTP PCL (3 kosi)</t>
  </si>
  <si>
    <t>Kabelski končnik plug-in, 123 kV (moški del) - 3 kosi</t>
  </si>
  <si>
    <t>Sistem dvojnih zbiralnic, 123 kV,
2500 A</t>
  </si>
  <si>
    <t>Krmilno signalni in napajalni kabli za polje =AEA01 in za =AEA00</t>
  </si>
  <si>
    <t>Kabelske police v kabelskem prostoru za krmilno signalne kable za polje =AEA01 in =AEA00</t>
  </si>
  <si>
    <t>EMC uvodnice za krmilno signalne in napajalne kable (na strani GIS postroja)</t>
  </si>
  <si>
    <t>Uvodnice PG za krmilno signalne in napajalne kable (na strani sekundarnih omar)</t>
  </si>
  <si>
    <t>110 kV daljnovodno/kablovodno polje =AE01 v TE-TEOL</t>
  </si>
  <si>
    <t>Montaža novega 110 kV polja =AE01</t>
  </si>
  <si>
    <t>IN MONTAŽO 110 kV GIS POLJA =AEA01</t>
  </si>
  <si>
    <t>A. DOBAVA IN MONTAŽA 110 kV GIS POLJA =AEA01</t>
  </si>
  <si>
    <t>Skupna vrednost za dobavo in montažo 110 kV GIS polja=AEA01</t>
  </si>
  <si>
    <t>SKUPNA VREDNOST ZA DOBAVO IN MONTAŽO 110 kV GIS POLJA =AEA01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</si>
</sst>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;"/>
    <numFmt numFmtId="165" formatCode="#,##0.00;#,##0.00;&quot;&quot;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Symbol"/>
      <family val="1"/>
      <charset val="2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ourier"/>
      <family val="1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 CE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6">
    <xf numFmtId="0" fontId="0" fillId="0" borderId="0"/>
    <xf numFmtId="0" fontId="11" fillId="0" borderId="0"/>
    <xf numFmtId="0" fontId="12" fillId="0" borderId="0"/>
    <xf numFmtId="0" fontId="13" fillId="0" borderId="0"/>
    <xf numFmtId="0" fontId="16" fillId="0" borderId="0"/>
    <xf numFmtId="0" fontId="11" fillId="0" borderId="0"/>
  </cellStyleXfs>
  <cellXfs count="100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justify" vertical="center" wrapText="1"/>
      <protection hidden="1"/>
    </xf>
    <xf numFmtId="164" fontId="4" fillId="0" borderId="6" xfId="0" applyNumberFormat="1" applyFont="1" applyBorder="1" applyAlignment="1" applyProtection="1">
      <alignment horizontal="right" vertical="center" wrapText="1"/>
      <protection hidden="1"/>
    </xf>
    <xf numFmtId="164" fontId="5" fillId="0" borderId="12" xfId="0" applyNumberFormat="1" applyFont="1" applyBorder="1" applyAlignment="1" applyProtection="1">
      <alignment horizontal="right" vertical="center" wrapText="1"/>
      <protection hidden="1"/>
    </xf>
    <xf numFmtId="164" fontId="4" fillId="0" borderId="5" xfId="0" applyNumberFormat="1" applyFont="1" applyBorder="1" applyAlignment="1" applyProtection="1">
      <alignment horizontal="right" vertical="center" wrapText="1"/>
      <protection locked="0"/>
    </xf>
    <xf numFmtId="164" fontId="4" fillId="0" borderId="14" xfId="0" applyNumberFormat="1" applyFont="1" applyBorder="1" applyAlignment="1" applyProtection="1">
      <alignment horizontal="right" vertical="center" wrapText="1"/>
      <protection locked="0"/>
    </xf>
    <xf numFmtId="16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15" xfId="0" applyNumberFormat="1" applyFont="1" applyBorder="1" applyAlignment="1" applyProtection="1">
      <alignment horizontal="right" vertical="center" wrapText="1"/>
      <protection hidden="1"/>
    </xf>
    <xf numFmtId="0" fontId="4" fillId="0" borderId="9" xfId="0" applyFont="1" applyBorder="1" applyAlignment="1" applyProtection="1">
      <alignment horizontal="right" vertical="center" wrapText="1"/>
      <protection hidden="1"/>
    </xf>
    <xf numFmtId="0" fontId="4" fillId="0" borderId="8" xfId="0" applyFont="1" applyBorder="1" applyAlignment="1" applyProtection="1">
      <alignment horizontal="right" vertical="center" wrapText="1"/>
      <protection locked="0"/>
    </xf>
    <xf numFmtId="164" fontId="4" fillId="0" borderId="11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justify" vertical="center" wrapText="1"/>
    </xf>
    <xf numFmtId="0" fontId="4" fillId="0" borderId="5" xfId="0" applyFont="1" applyBorder="1" applyAlignment="1" applyProtection="1">
      <alignment horizontal="center" vertical="center" wrapText="1"/>
    </xf>
    <xf numFmtId="164" fontId="4" fillId="0" borderId="5" xfId="0" applyNumberFormat="1" applyFont="1" applyBorder="1" applyAlignment="1" applyProtection="1">
      <alignment horizontal="right" vertical="center" wrapText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164" fontId="4" fillId="0" borderId="5" xfId="0" applyNumberFormat="1" applyFont="1" applyBorder="1" applyAlignment="1" applyProtection="1">
      <alignment horizontal="right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164" fontId="4" fillId="0" borderId="14" xfId="0" applyNumberFormat="1" applyFont="1" applyBorder="1" applyAlignment="1" applyProtection="1">
      <alignment horizontal="right" vertical="center" wrapText="1"/>
      <protection hidden="1"/>
    </xf>
    <xf numFmtId="0" fontId="4" fillId="0" borderId="8" xfId="0" applyFont="1" applyBorder="1" applyAlignment="1" applyProtection="1">
      <alignment horizontal="right" vertical="center" wrapText="1"/>
      <protection hidden="1"/>
    </xf>
    <xf numFmtId="0" fontId="5" fillId="0" borderId="4" xfId="0" applyFont="1" applyBorder="1" applyAlignment="1">
      <alignment horizontal="left" vertical="center" wrapText="1"/>
    </xf>
    <xf numFmtId="0" fontId="4" fillId="0" borderId="5" xfId="0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right" vertical="center" wrapText="1"/>
      <protection hidden="1"/>
    </xf>
    <xf numFmtId="0" fontId="6" fillId="0" borderId="5" xfId="0" quotePrefix="1" applyFont="1" applyBorder="1" applyAlignment="1">
      <alignment horizontal="left" vertical="center" wrapText="1" indent="1"/>
    </xf>
    <xf numFmtId="0" fontId="15" fillId="0" borderId="10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164" fontId="15" fillId="0" borderId="3" xfId="0" applyNumberFormat="1" applyFont="1" applyBorder="1" applyAlignment="1" applyProtection="1">
      <alignment horizontal="right" vertical="center" wrapText="1"/>
      <protection hidden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164" fontId="17" fillId="0" borderId="12" xfId="0" applyNumberFormat="1" applyFont="1" applyBorder="1" applyAlignment="1" applyProtection="1">
      <alignment horizontal="right" vertical="center" wrapText="1"/>
      <protection hidden="1"/>
    </xf>
    <xf numFmtId="0" fontId="1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 wrapText="1"/>
    </xf>
    <xf numFmtId="0" fontId="11" fillId="0" borderId="16" xfId="0" applyFont="1" applyFill="1" applyBorder="1" applyAlignment="1">
      <alignment vertical="top" wrapText="1"/>
    </xf>
    <xf numFmtId="0" fontId="11" fillId="0" borderId="16" xfId="5" applyFont="1" applyFill="1" applyBorder="1" applyAlignment="1">
      <alignment horizontal="center"/>
    </xf>
    <xf numFmtId="165" fontId="11" fillId="0" borderId="16" xfId="5" applyNumberFormat="1" applyFont="1" applyFill="1" applyBorder="1"/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right" vertical="center" wrapText="1"/>
      <protection locked="0"/>
    </xf>
    <xf numFmtId="0" fontId="11" fillId="0" borderId="5" xfId="0" applyFont="1" applyFill="1" applyBorder="1" applyAlignment="1">
      <alignment vertical="top" wrapText="1"/>
    </xf>
    <xf numFmtId="0" fontId="18" fillId="0" borderId="5" xfId="0" applyFont="1" applyFill="1" applyBorder="1" applyAlignment="1">
      <alignment vertical="top" wrapText="1"/>
    </xf>
    <xf numFmtId="0" fontId="11" fillId="0" borderId="5" xfId="5" applyFont="1" applyFill="1" applyBorder="1" applyAlignment="1">
      <alignment horizontal="justify" vertical="top"/>
    </xf>
    <xf numFmtId="0" fontId="11" fillId="0" borderId="5" xfId="5" applyFont="1" applyFill="1" applyBorder="1" applyAlignment="1">
      <alignment horizontal="center"/>
    </xf>
    <xf numFmtId="165" fontId="11" fillId="0" borderId="5" xfId="5" applyNumberFormat="1" applyFont="1" applyFill="1" applyBorder="1"/>
    <xf numFmtId="0" fontId="11" fillId="0" borderId="5" xfId="5" applyFont="1" applyFill="1" applyBorder="1" applyAlignment="1">
      <alignment horizontal="justify" vertical="top" wrapText="1"/>
    </xf>
    <xf numFmtId="0" fontId="17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right" vertical="center" wrapText="1"/>
      <protection hidden="1"/>
    </xf>
    <xf numFmtId="165" fontId="11" fillId="0" borderId="6" xfId="5" applyNumberFormat="1" applyFont="1" applyFill="1" applyBorder="1"/>
    <xf numFmtId="0" fontId="17" fillId="0" borderId="4" xfId="0" applyFont="1" applyBorder="1" applyAlignment="1">
      <alignment horizontal="left" vertical="center" wrapText="1"/>
    </xf>
    <xf numFmtId="164" fontId="1" fillId="0" borderId="6" xfId="0" applyNumberFormat="1" applyFont="1" applyBorder="1" applyAlignment="1" applyProtection="1">
      <alignment horizontal="right" vertical="center" wrapText="1"/>
      <protection hidden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top" wrapText="1"/>
    </xf>
    <xf numFmtId="165" fontId="11" fillId="0" borderId="18" xfId="5" applyNumberFormat="1" applyFont="1" applyFill="1" applyBorder="1"/>
    <xf numFmtId="165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</cellXfs>
  <cellStyles count="6">
    <cellStyle name="Navadno" xfId="0" builtinId="0"/>
    <cellStyle name="Navadno 2" xfId="2"/>
    <cellStyle name="Navadno 3" xfId="1"/>
    <cellStyle name="Navadno 4" xfId="4"/>
    <cellStyle name="Navadno_TEMTRANSFORMATORJA" xfId="5"/>
    <cellStyle name="Standard_Tabelle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showZeros="0" tabSelected="1" zoomScaleNormal="100" workbookViewId="0"/>
  </sheetViews>
  <sheetFormatPr defaultRowHeight="15" x14ac:dyDescent="0.25"/>
  <cols>
    <col min="1" max="1" width="7.7109375" customWidth="1"/>
    <col min="2" max="2" width="32.7109375" customWidth="1"/>
    <col min="3" max="3" width="8.7109375" customWidth="1"/>
    <col min="4" max="4" width="26.28515625" customWidth="1"/>
  </cols>
  <sheetData>
    <row r="1" spans="1:4" ht="15" customHeight="1" x14ac:dyDescent="0.25">
      <c r="A1" s="64" t="s">
        <v>67</v>
      </c>
    </row>
    <row r="2" spans="1:4" ht="15" customHeight="1" x14ac:dyDescent="0.25">
      <c r="A2" s="64" t="s">
        <v>68</v>
      </c>
    </row>
    <row r="3" spans="1:4" ht="15" customHeight="1" x14ac:dyDescent="0.25">
      <c r="A3" s="36" t="s">
        <v>69</v>
      </c>
    </row>
    <row r="4" spans="1:4" ht="15" customHeight="1" x14ac:dyDescent="0.25">
      <c r="A4" s="36"/>
    </row>
    <row r="5" spans="1:4" ht="15" customHeight="1" x14ac:dyDescent="0.25">
      <c r="A5" s="36"/>
    </row>
    <row r="6" spans="1:4" ht="15" customHeight="1" x14ac:dyDescent="0.25">
      <c r="A6" s="36"/>
    </row>
    <row r="7" spans="1:4" ht="15" customHeight="1" x14ac:dyDescent="0.25">
      <c r="A7" s="37" t="s">
        <v>30</v>
      </c>
    </row>
    <row r="8" spans="1:4" ht="15" customHeight="1" x14ac:dyDescent="0.25">
      <c r="A8" s="37" t="s">
        <v>122</v>
      </c>
    </row>
    <row r="9" spans="1:4" ht="15" customHeight="1" x14ac:dyDescent="0.25">
      <c r="A9" s="38"/>
    </row>
    <row r="10" spans="1:4" ht="15" customHeight="1" x14ac:dyDescent="0.25">
      <c r="A10" s="38"/>
    </row>
    <row r="11" spans="1:4" ht="15" customHeight="1" x14ac:dyDescent="0.25">
      <c r="A11" s="38"/>
    </row>
    <row r="12" spans="1:4" ht="15" customHeight="1" x14ac:dyDescent="0.25">
      <c r="A12" s="38"/>
    </row>
    <row r="13" spans="1:4" x14ac:dyDescent="0.25">
      <c r="A13" s="97" t="s">
        <v>51</v>
      </c>
      <c r="B13" s="97"/>
      <c r="C13" s="97"/>
      <c r="D13" s="97"/>
    </row>
    <row r="14" spans="1:4" ht="15.75" thickBot="1" x14ac:dyDescent="0.3">
      <c r="A14" s="1"/>
    </row>
    <row r="15" spans="1:4" ht="16.5" thickTop="1" thickBot="1" x14ac:dyDescent="0.3">
      <c r="A15" s="53" t="s">
        <v>0</v>
      </c>
      <c r="B15" s="54" t="s">
        <v>1</v>
      </c>
      <c r="C15" s="55" t="s">
        <v>2</v>
      </c>
      <c r="D15" s="56" t="s">
        <v>31</v>
      </c>
    </row>
    <row r="16" spans="1:4" ht="27" thickTop="1" thickBot="1" x14ac:dyDescent="0.3">
      <c r="A16" s="57" t="s">
        <v>62</v>
      </c>
      <c r="B16" s="58" t="s">
        <v>124</v>
      </c>
      <c r="C16" s="59" t="s">
        <v>29</v>
      </c>
      <c r="D16" s="60"/>
    </row>
    <row r="17" spans="1:4" ht="39.75" thickTop="1" thickBot="1" x14ac:dyDescent="0.3">
      <c r="A17" s="57" t="s">
        <v>63</v>
      </c>
      <c r="B17" s="58" t="s">
        <v>66</v>
      </c>
      <c r="C17" s="59" t="s">
        <v>29</v>
      </c>
      <c r="D17" s="60">
        <f>'A in B'!F103</f>
        <v>0</v>
      </c>
    </row>
    <row r="18" spans="1:4" ht="39.75" thickTop="1" thickBot="1" x14ac:dyDescent="0.3">
      <c r="A18" s="61"/>
      <c r="B18" s="62" t="s">
        <v>125</v>
      </c>
      <c r="C18" s="55" t="s">
        <v>29</v>
      </c>
      <c r="D18" s="63"/>
    </row>
    <row r="19" spans="1:4" ht="15.75" thickTop="1" x14ac:dyDescent="0.25">
      <c r="A19" s="1"/>
    </row>
  </sheetData>
  <mergeCells count="1">
    <mergeCell ref="A13:D13"/>
  </mergeCells>
  <pageMargins left="0.98425196850393704" right="0.59055118110236227" top="1.0629921259842521" bottom="0.74803149606299213" header="0.47244094488188981" footer="0.31496062992125984"/>
  <pageSetup paperSize="9" fitToHeight="0" orientation="portrait" r:id="rId1"/>
  <headerFooter>
    <oddHeader>&amp;L&amp;9Št. načrta: 6E/01&amp;8
________________________________________________&amp;C&amp;G&amp;R&amp;9&amp;P/&amp;N&amp;8
________________________________________________</oddHeader>
    <oddFooter>&amp;L&amp;5
&amp;8Datoteka:     &amp;F
Objekt:         110 kV kabelska povezava med RTP PCL in RTP Toplarna&amp;C&amp;10
&amp;R&amp;8
Revizija:                   2
Datum:   april 2017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Zeros="0" view="pageBreakPreview" zoomScale="130" zoomScaleNormal="100" zoomScaleSheetLayoutView="130" workbookViewId="0">
      <selection sqref="A1:F1"/>
    </sheetView>
  </sheetViews>
  <sheetFormatPr defaultRowHeight="15" x14ac:dyDescent="0.25"/>
  <cols>
    <col min="1" max="1" width="7.7109375" style="8" customWidth="1"/>
    <col min="2" max="2" width="32.7109375" style="8" customWidth="1"/>
    <col min="3" max="3" width="8.7109375" style="4" customWidth="1"/>
    <col min="4" max="4" width="7.7109375" style="4" customWidth="1"/>
    <col min="5" max="6" width="17.7109375" style="6" customWidth="1"/>
  </cols>
  <sheetData>
    <row r="1" spans="1:6" s="2" customFormat="1" ht="18" customHeight="1" x14ac:dyDescent="0.25">
      <c r="A1" s="98" t="s">
        <v>123</v>
      </c>
      <c r="B1" s="98"/>
      <c r="C1" s="98"/>
      <c r="D1" s="98"/>
      <c r="E1" s="98"/>
      <c r="F1" s="98"/>
    </row>
    <row r="2" spans="1:6" s="2" customFormat="1" ht="15.75" thickBot="1" x14ac:dyDescent="0.3">
      <c r="A2" s="7"/>
      <c r="B2" s="7"/>
      <c r="C2" s="3"/>
      <c r="D2" s="3"/>
      <c r="E2" s="5"/>
      <c r="F2" s="5"/>
    </row>
    <row r="3" spans="1:6" s="2" customFormat="1" ht="16.5" thickTop="1" thickBot="1" x14ac:dyDescent="0.3">
      <c r="A3" s="15" t="s">
        <v>0</v>
      </c>
      <c r="B3" s="16" t="s">
        <v>1</v>
      </c>
      <c r="C3" s="17" t="s">
        <v>2</v>
      </c>
      <c r="D3" s="17" t="s">
        <v>3</v>
      </c>
      <c r="E3" s="17" t="s">
        <v>28</v>
      </c>
      <c r="F3" s="18" t="s">
        <v>31</v>
      </c>
    </row>
    <row r="4" spans="1:6" s="2" customFormat="1" ht="24.75" thickTop="1" x14ac:dyDescent="0.25">
      <c r="A4" s="24" t="s">
        <v>4</v>
      </c>
      <c r="B4" s="13" t="s">
        <v>120</v>
      </c>
      <c r="C4" s="43"/>
      <c r="D4" s="43"/>
      <c r="E4" s="48"/>
      <c r="F4" s="33"/>
    </row>
    <row r="5" spans="1:6" s="2" customFormat="1" ht="24" x14ac:dyDescent="0.25">
      <c r="A5" s="10"/>
      <c r="B5" s="11" t="s">
        <v>54</v>
      </c>
      <c r="C5" s="44"/>
      <c r="D5" s="44"/>
      <c r="E5" s="45"/>
      <c r="F5" s="27"/>
    </row>
    <row r="6" spans="1:6" s="2" customFormat="1" ht="24" x14ac:dyDescent="0.25">
      <c r="A6" s="10"/>
      <c r="B6" s="11" t="s">
        <v>55</v>
      </c>
      <c r="C6" s="44"/>
      <c r="D6" s="44"/>
      <c r="E6" s="45"/>
      <c r="F6" s="27"/>
    </row>
    <row r="7" spans="1:6" s="2" customFormat="1" ht="24" x14ac:dyDescent="0.25">
      <c r="A7" s="10"/>
      <c r="B7" s="11" t="s">
        <v>56</v>
      </c>
      <c r="C7" s="44"/>
      <c r="D7" s="44"/>
      <c r="E7" s="45"/>
      <c r="F7" s="27"/>
    </row>
    <row r="8" spans="1:6" s="2" customFormat="1" ht="24" x14ac:dyDescent="0.25">
      <c r="A8" s="10"/>
      <c r="B8" s="11" t="s">
        <v>38</v>
      </c>
      <c r="C8" s="44"/>
      <c r="D8" s="44"/>
      <c r="E8" s="45"/>
      <c r="F8" s="27"/>
    </row>
    <row r="9" spans="1:6" s="2" customFormat="1" ht="24" x14ac:dyDescent="0.25">
      <c r="A9" s="10"/>
      <c r="B9" s="11" t="s">
        <v>52</v>
      </c>
      <c r="C9" s="44"/>
      <c r="D9" s="44"/>
      <c r="E9" s="45"/>
      <c r="F9" s="27"/>
    </row>
    <row r="10" spans="1:6" s="2" customFormat="1" ht="24" x14ac:dyDescent="0.25">
      <c r="A10" s="10"/>
      <c r="B10" s="11" t="s">
        <v>57</v>
      </c>
      <c r="C10" s="44"/>
      <c r="D10" s="44"/>
      <c r="E10" s="45"/>
      <c r="F10" s="27"/>
    </row>
    <row r="11" spans="1:6" s="2" customFormat="1" x14ac:dyDescent="0.25">
      <c r="A11" s="10"/>
      <c r="B11" s="11" t="s">
        <v>53</v>
      </c>
      <c r="C11" s="44"/>
      <c r="D11" s="44"/>
      <c r="E11" s="45"/>
      <c r="F11" s="27"/>
    </row>
    <row r="12" spans="1:6" s="2" customFormat="1" ht="48" x14ac:dyDescent="0.25">
      <c r="A12" s="10"/>
      <c r="B12" s="11" t="s">
        <v>59</v>
      </c>
      <c r="C12" s="44"/>
      <c r="D12" s="44"/>
      <c r="E12" s="45"/>
      <c r="F12" s="27"/>
    </row>
    <row r="13" spans="1:6" s="2" customFormat="1" ht="36" x14ac:dyDescent="0.25">
      <c r="A13" s="10"/>
      <c r="B13" s="11" t="s">
        <v>39</v>
      </c>
      <c r="C13" s="44"/>
      <c r="D13" s="44"/>
      <c r="E13" s="45"/>
      <c r="F13" s="27"/>
    </row>
    <row r="14" spans="1:6" s="2" customFormat="1" ht="36" x14ac:dyDescent="0.25">
      <c r="A14" s="10"/>
      <c r="B14" s="11" t="s">
        <v>40</v>
      </c>
      <c r="C14" s="44"/>
      <c r="D14" s="44"/>
      <c r="E14" s="45"/>
      <c r="F14" s="27"/>
    </row>
    <row r="15" spans="1:6" s="2" customFormat="1" ht="24.75" thickBot="1" x14ac:dyDescent="0.3">
      <c r="A15" s="19"/>
      <c r="B15" s="20" t="s">
        <v>41</v>
      </c>
      <c r="C15" s="46"/>
      <c r="D15" s="46"/>
      <c r="E15" s="47"/>
      <c r="F15" s="32"/>
    </row>
    <row r="16" spans="1:6" s="2" customFormat="1" ht="16.5" thickTop="1" thickBot="1" x14ac:dyDescent="0.3">
      <c r="A16" s="15"/>
      <c r="B16" s="22" t="s">
        <v>43</v>
      </c>
      <c r="C16" s="17" t="s">
        <v>37</v>
      </c>
      <c r="D16" s="17">
        <v>1</v>
      </c>
      <c r="E16" s="35"/>
      <c r="F16" s="28"/>
    </row>
    <row r="17" spans="1:6" s="2" customFormat="1" ht="16.5" thickTop="1" thickBot="1" x14ac:dyDescent="0.3">
      <c r="A17" s="7"/>
      <c r="B17" s="7"/>
      <c r="C17" s="3"/>
      <c r="D17" s="3"/>
      <c r="E17" s="5"/>
      <c r="F17" s="5"/>
    </row>
    <row r="18" spans="1:6" s="2" customFormat="1" ht="16.5" thickTop="1" thickBot="1" x14ac:dyDescent="0.3">
      <c r="A18" s="15" t="s">
        <v>0</v>
      </c>
      <c r="B18" s="16" t="s">
        <v>1</v>
      </c>
      <c r="C18" s="17" t="s">
        <v>2</v>
      </c>
      <c r="D18" s="17" t="s">
        <v>3</v>
      </c>
      <c r="E18" s="17" t="s">
        <v>28</v>
      </c>
      <c r="F18" s="18" t="s">
        <v>31</v>
      </c>
    </row>
    <row r="19" spans="1:6" s="2" customFormat="1" ht="24.75" thickTop="1" x14ac:dyDescent="0.25">
      <c r="A19" s="24" t="s">
        <v>6</v>
      </c>
      <c r="B19" s="13" t="s">
        <v>115</v>
      </c>
      <c r="C19" s="14"/>
      <c r="D19" s="14"/>
      <c r="E19" s="34"/>
      <c r="F19" s="33"/>
    </row>
    <row r="20" spans="1:6" s="2" customFormat="1" ht="24.75" thickBot="1" x14ac:dyDescent="0.3">
      <c r="A20" s="19"/>
      <c r="B20" s="20" t="s">
        <v>58</v>
      </c>
      <c r="C20" s="21" t="s">
        <v>8</v>
      </c>
      <c r="D20" s="21">
        <v>1</v>
      </c>
      <c r="E20" s="30"/>
      <c r="F20" s="32">
        <f>ROUND((D20*E20),2)</f>
        <v>0</v>
      </c>
    </row>
    <row r="21" spans="1:6" s="2" customFormat="1" ht="16.5" thickTop="1" thickBot="1" x14ac:dyDescent="0.3">
      <c r="A21" s="15"/>
      <c r="B21" s="22" t="s">
        <v>44</v>
      </c>
      <c r="C21" s="17"/>
      <c r="D21" s="17"/>
      <c r="E21" s="35"/>
      <c r="F21" s="28"/>
    </row>
    <row r="22" spans="1:6" s="2" customFormat="1" ht="16.5" thickTop="1" thickBot="1" x14ac:dyDescent="0.3">
      <c r="A22" s="7"/>
      <c r="B22" s="7"/>
      <c r="C22" s="3"/>
      <c r="D22" s="3"/>
      <c r="E22" s="5"/>
      <c r="F22" s="5"/>
    </row>
    <row r="23" spans="1:6" s="2" customFormat="1" ht="16.5" thickTop="1" thickBot="1" x14ac:dyDescent="0.3">
      <c r="A23" s="15" t="s">
        <v>0</v>
      </c>
      <c r="B23" s="16" t="s">
        <v>1</v>
      </c>
      <c r="C23" s="17" t="s">
        <v>2</v>
      </c>
      <c r="D23" s="17" t="s">
        <v>3</v>
      </c>
      <c r="E23" s="17" t="s">
        <v>28</v>
      </c>
      <c r="F23" s="18" t="s">
        <v>31</v>
      </c>
    </row>
    <row r="24" spans="1:6" s="2" customFormat="1" ht="15.75" thickTop="1" x14ac:dyDescent="0.25">
      <c r="A24" s="24" t="s">
        <v>7</v>
      </c>
      <c r="B24" s="13" t="s">
        <v>106</v>
      </c>
      <c r="C24" s="14"/>
      <c r="D24" s="14"/>
      <c r="E24" s="34"/>
      <c r="F24" s="33"/>
    </row>
    <row r="25" spans="1:6" s="2" customFormat="1" ht="24.75" thickBot="1" x14ac:dyDescent="0.3">
      <c r="A25" s="19"/>
      <c r="B25" s="20" t="s">
        <v>114</v>
      </c>
      <c r="C25" s="21" t="s">
        <v>8</v>
      </c>
      <c r="D25" s="21">
        <v>1</v>
      </c>
      <c r="E25" s="30"/>
      <c r="F25" s="32">
        <f>ROUND((D25*E25),2)</f>
        <v>0</v>
      </c>
    </row>
    <row r="26" spans="1:6" s="2" customFormat="1" ht="16.5" thickTop="1" thickBot="1" x14ac:dyDescent="0.3">
      <c r="A26" s="15"/>
      <c r="B26" s="22" t="s">
        <v>45</v>
      </c>
      <c r="C26" s="17"/>
      <c r="D26" s="17"/>
      <c r="E26" s="35"/>
      <c r="F26" s="28"/>
    </row>
    <row r="27" spans="1:6" s="2" customFormat="1" ht="16.5" thickTop="1" thickBot="1" x14ac:dyDescent="0.3">
      <c r="A27" s="9"/>
      <c r="B27" s="7"/>
      <c r="C27" s="3"/>
      <c r="D27" s="3"/>
      <c r="E27" s="5"/>
      <c r="F27" s="5"/>
    </row>
    <row r="28" spans="1:6" s="2" customFormat="1" ht="16.5" thickTop="1" thickBot="1" x14ac:dyDescent="0.3">
      <c r="A28" s="15" t="s">
        <v>0</v>
      </c>
      <c r="B28" s="16" t="s">
        <v>1</v>
      </c>
      <c r="C28" s="17" t="s">
        <v>2</v>
      </c>
      <c r="D28" s="17" t="s">
        <v>3</v>
      </c>
      <c r="E28" s="17" t="s">
        <v>28</v>
      </c>
      <c r="F28" s="18" t="s">
        <v>31</v>
      </c>
    </row>
    <row r="29" spans="1:6" s="2" customFormat="1" ht="15.75" thickTop="1" x14ac:dyDescent="0.25">
      <c r="A29" s="24" t="s">
        <v>46</v>
      </c>
      <c r="B29" s="13" t="s">
        <v>9</v>
      </c>
      <c r="C29" s="14"/>
      <c r="D29" s="14"/>
      <c r="E29" s="34"/>
      <c r="F29" s="33"/>
    </row>
    <row r="30" spans="1:6" s="2" customFormat="1" ht="36" x14ac:dyDescent="0.25">
      <c r="A30" s="49"/>
      <c r="B30" s="11" t="s">
        <v>117</v>
      </c>
      <c r="C30" s="12" t="s">
        <v>8</v>
      </c>
      <c r="D30" s="12">
        <v>1</v>
      </c>
      <c r="E30" s="50"/>
      <c r="F30" s="51"/>
    </row>
    <row r="31" spans="1:6" s="2" customFormat="1" ht="36" x14ac:dyDescent="0.25">
      <c r="A31" s="49"/>
      <c r="B31" s="11" t="s">
        <v>103</v>
      </c>
      <c r="C31" s="12" t="s">
        <v>8</v>
      </c>
      <c r="D31" s="12">
        <v>1</v>
      </c>
      <c r="E31" s="50"/>
      <c r="F31" s="51"/>
    </row>
    <row r="32" spans="1:6" s="2" customFormat="1" ht="24" x14ac:dyDescent="0.25">
      <c r="A32" s="49"/>
      <c r="B32" s="11" t="s">
        <v>116</v>
      </c>
      <c r="C32" s="12" t="s">
        <v>8</v>
      </c>
      <c r="D32" s="12">
        <v>1</v>
      </c>
      <c r="E32" s="50"/>
      <c r="F32" s="51"/>
    </row>
    <row r="33" spans="1:6" s="2" customFormat="1" ht="36" x14ac:dyDescent="0.25">
      <c r="A33" s="19"/>
      <c r="B33" s="20" t="s">
        <v>118</v>
      </c>
      <c r="C33" s="21" t="s">
        <v>8</v>
      </c>
      <c r="D33" s="21">
        <v>1</v>
      </c>
      <c r="E33" s="30"/>
      <c r="F33" s="32">
        <f>ROUND((D33*E33),2)</f>
        <v>0</v>
      </c>
    </row>
    <row r="34" spans="1:6" s="2" customFormat="1" ht="36.75" thickBot="1" x14ac:dyDescent="0.3">
      <c r="A34" s="19"/>
      <c r="B34" s="20" t="s">
        <v>119</v>
      </c>
      <c r="C34" s="21" t="s">
        <v>8</v>
      </c>
      <c r="D34" s="21">
        <v>1</v>
      </c>
      <c r="E34" s="30"/>
      <c r="F34" s="32">
        <f>ROUND((D34*E34),2)</f>
        <v>0</v>
      </c>
    </row>
    <row r="35" spans="1:6" s="2" customFormat="1" ht="16.5" thickTop="1" thickBot="1" x14ac:dyDescent="0.3">
      <c r="A35" s="15"/>
      <c r="B35" s="22" t="s">
        <v>47</v>
      </c>
      <c r="C35" s="17"/>
      <c r="D35" s="17"/>
      <c r="E35" s="35"/>
      <c r="F35" s="28"/>
    </row>
    <row r="36" spans="1:6" s="2" customFormat="1" ht="16.5" thickTop="1" thickBot="1" x14ac:dyDescent="0.3">
      <c r="A36" s="9"/>
      <c r="B36" s="7"/>
      <c r="C36" s="3"/>
      <c r="D36" s="3"/>
      <c r="E36" s="5"/>
      <c r="F36" s="5"/>
    </row>
    <row r="37" spans="1:6" s="2" customFormat="1" ht="16.5" thickTop="1" thickBot="1" x14ac:dyDescent="0.3">
      <c r="A37" s="15" t="s">
        <v>0</v>
      </c>
      <c r="B37" s="16" t="s">
        <v>1</v>
      </c>
      <c r="C37" s="17" t="s">
        <v>2</v>
      </c>
      <c r="D37" s="17" t="s">
        <v>3</v>
      </c>
      <c r="E37" s="17" t="s">
        <v>28</v>
      </c>
      <c r="F37" s="18" t="s">
        <v>31</v>
      </c>
    </row>
    <row r="38" spans="1:6" s="2" customFormat="1" ht="15.75" thickTop="1" x14ac:dyDescent="0.25">
      <c r="A38" s="24" t="s">
        <v>48</v>
      </c>
      <c r="B38" s="13" t="s">
        <v>16</v>
      </c>
      <c r="C38" s="14"/>
      <c r="D38" s="14"/>
      <c r="E38" s="34"/>
      <c r="F38" s="33"/>
    </row>
    <row r="39" spans="1:6" s="2" customFormat="1" ht="36" x14ac:dyDescent="0.25">
      <c r="A39" s="49"/>
      <c r="B39" s="11" t="s">
        <v>110</v>
      </c>
      <c r="C39" s="12" t="s">
        <v>8</v>
      </c>
      <c r="D39" s="12">
        <v>1</v>
      </c>
      <c r="E39" s="50"/>
      <c r="F39" s="51"/>
    </row>
    <row r="40" spans="1:6" s="2" customFormat="1" x14ac:dyDescent="0.25">
      <c r="A40" s="49"/>
      <c r="B40" s="11" t="s">
        <v>121</v>
      </c>
      <c r="C40" s="12" t="s">
        <v>8</v>
      </c>
      <c r="D40" s="12">
        <v>1</v>
      </c>
      <c r="E40" s="50"/>
      <c r="F40" s="51"/>
    </row>
    <row r="41" spans="1:6" s="2" customFormat="1" ht="36" x14ac:dyDescent="0.25">
      <c r="A41" s="49"/>
      <c r="B41" s="11" t="s">
        <v>111</v>
      </c>
      <c r="C41" s="12" t="s">
        <v>8</v>
      </c>
      <c r="D41" s="12">
        <v>1</v>
      </c>
      <c r="E41" s="50"/>
      <c r="F41" s="51"/>
    </row>
    <row r="42" spans="1:6" s="2" customFormat="1" ht="36" x14ac:dyDescent="0.25">
      <c r="A42" s="19"/>
      <c r="B42" s="20" t="s">
        <v>112</v>
      </c>
      <c r="C42" s="21" t="s">
        <v>8</v>
      </c>
      <c r="D42" s="21">
        <v>1</v>
      </c>
      <c r="E42" s="30"/>
      <c r="F42" s="32">
        <f>ROUND((D42*E42),2)</f>
        <v>0</v>
      </c>
    </row>
    <row r="43" spans="1:6" s="2" customFormat="1" ht="36.75" thickBot="1" x14ac:dyDescent="0.3">
      <c r="A43" s="19"/>
      <c r="B43" s="20" t="s">
        <v>113</v>
      </c>
      <c r="C43" s="21" t="s">
        <v>8</v>
      </c>
      <c r="D43" s="21">
        <v>1</v>
      </c>
      <c r="E43" s="30"/>
      <c r="F43" s="32">
        <f>ROUND((D43*E43),2)</f>
        <v>0</v>
      </c>
    </row>
    <row r="44" spans="1:6" s="2" customFormat="1" ht="16.5" thickTop="1" thickBot="1" x14ac:dyDescent="0.3">
      <c r="A44" s="15"/>
      <c r="B44" s="22" t="s">
        <v>49</v>
      </c>
      <c r="C44" s="17"/>
      <c r="D44" s="17"/>
      <c r="E44" s="35"/>
      <c r="F44" s="28"/>
    </row>
    <row r="45" spans="1:6" s="2" customFormat="1" ht="16.5" thickTop="1" thickBot="1" x14ac:dyDescent="0.3">
      <c r="A45" s="9"/>
      <c r="B45" s="7"/>
      <c r="C45" s="3"/>
      <c r="D45" s="3"/>
      <c r="E45" s="5"/>
      <c r="F45" s="5"/>
    </row>
    <row r="46" spans="1:6" s="2" customFormat="1" ht="16.5" thickTop="1" thickBot="1" x14ac:dyDescent="0.3">
      <c r="A46" s="15" t="s">
        <v>0</v>
      </c>
      <c r="B46" s="16" t="s">
        <v>1</v>
      </c>
      <c r="C46" s="17" t="s">
        <v>2</v>
      </c>
      <c r="D46" s="17" t="s">
        <v>3</v>
      </c>
      <c r="E46" s="17" t="s">
        <v>28</v>
      </c>
      <c r="F46" s="18" t="s">
        <v>31</v>
      </c>
    </row>
    <row r="47" spans="1:6" s="2" customFormat="1" ht="15.75" thickTop="1" x14ac:dyDescent="0.25">
      <c r="A47" s="24" t="s">
        <v>50</v>
      </c>
      <c r="B47" s="13" t="s">
        <v>10</v>
      </c>
      <c r="C47" s="14"/>
      <c r="D47" s="14"/>
      <c r="E47" s="34"/>
      <c r="F47" s="33"/>
    </row>
    <row r="48" spans="1:6" s="2" customFormat="1" x14ac:dyDescent="0.25">
      <c r="A48" s="10"/>
      <c r="B48" s="11" t="s">
        <v>11</v>
      </c>
      <c r="C48" s="12" t="s">
        <v>8</v>
      </c>
      <c r="D48" s="12">
        <v>1</v>
      </c>
      <c r="E48" s="29"/>
      <c r="F48" s="27">
        <f>ROUND((D48*E48),2)</f>
        <v>0</v>
      </c>
    </row>
    <row r="49" spans="1:6" s="2" customFormat="1" x14ac:dyDescent="0.25">
      <c r="A49" s="10"/>
      <c r="B49" s="11" t="s">
        <v>12</v>
      </c>
      <c r="C49" s="12" t="s">
        <v>8</v>
      </c>
      <c r="D49" s="12">
        <v>1</v>
      </c>
      <c r="E49" s="29"/>
      <c r="F49" s="27">
        <f>ROUND((D49*E49),2)</f>
        <v>0</v>
      </c>
    </row>
    <row r="50" spans="1:6" s="2" customFormat="1" x14ac:dyDescent="0.25">
      <c r="A50" s="10"/>
      <c r="B50" s="11" t="s">
        <v>13</v>
      </c>
      <c r="C50" s="12" t="s">
        <v>8</v>
      </c>
      <c r="D50" s="12">
        <v>1</v>
      </c>
      <c r="E50" s="29"/>
      <c r="F50" s="27">
        <f>ROUND((D50*E50),2)</f>
        <v>0</v>
      </c>
    </row>
    <row r="51" spans="1:6" s="2" customFormat="1" x14ac:dyDescent="0.25">
      <c r="A51" s="10"/>
      <c r="B51" s="11" t="s">
        <v>14</v>
      </c>
      <c r="C51" s="12" t="s">
        <v>8</v>
      </c>
      <c r="D51" s="12">
        <v>1</v>
      </c>
      <c r="E51" s="29"/>
      <c r="F51" s="27">
        <f t="shared" ref="F51:F62" si="0">ROUND((D51*E51),2)</f>
        <v>0</v>
      </c>
    </row>
    <row r="52" spans="1:6" s="2" customFormat="1" x14ac:dyDescent="0.25">
      <c r="A52" s="10"/>
      <c r="B52" s="11" t="s">
        <v>15</v>
      </c>
      <c r="C52" s="12" t="s">
        <v>8</v>
      </c>
      <c r="D52" s="12">
        <v>1</v>
      </c>
      <c r="E52" s="29"/>
      <c r="F52" s="27">
        <f t="shared" si="0"/>
        <v>0</v>
      </c>
    </row>
    <row r="53" spans="1:6" s="2" customFormat="1" x14ac:dyDescent="0.25">
      <c r="A53" s="10"/>
      <c r="B53" s="11" t="s">
        <v>17</v>
      </c>
      <c r="C53" s="12" t="s">
        <v>8</v>
      </c>
      <c r="D53" s="12">
        <v>1</v>
      </c>
      <c r="E53" s="29"/>
      <c r="F53" s="27">
        <f>ROUND((D53*E53),2)</f>
        <v>0</v>
      </c>
    </row>
    <row r="54" spans="1:6" s="2" customFormat="1" x14ac:dyDescent="0.25">
      <c r="A54" s="10"/>
      <c r="B54" s="11" t="s">
        <v>18</v>
      </c>
      <c r="C54" s="12" t="s">
        <v>8</v>
      </c>
      <c r="D54" s="12">
        <v>1</v>
      </c>
      <c r="E54" s="29"/>
      <c r="F54" s="27">
        <f>ROUND((D54*E54),2)</f>
        <v>0</v>
      </c>
    </row>
    <row r="55" spans="1:6" s="2" customFormat="1" x14ac:dyDescent="0.25">
      <c r="A55" s="10"/>
      <c r="B55" s="11" t="s">
        <v>19</v>
      </c>
      <c r="C55" s="12" t="s">
        <v>8</v>
      </c>
      <c r="D55" s="12">
        <v>1</v>
      </c>
      <c r="E55" s="29"/>
      <c r="F55" s="27">
        <f t="shared" si="0"/>
        <v>0</v>
      </c>
    </row>
    <row r="56" spans="1:6" s="2" customFormat="1" ht="24" x14ac:dyDescent="0.25">
      <c r="A56" s="10"/>
      <c r="B56" s="11" t="s">
        <v>20</v>
      </c>
      <c r="C56" s="12" t="s">
        <v>32</v>
      </c>
      <c r="D56" s="12">
        <v>100</v>
      </c>
      <c r="E56" s="29"/>
      <c r="F56" s="27">
        <f t="shared" si="0"/>
        <v>0</v>
      </c>
    </row>
    <row r="57" spans="1:6" s="2" customFormat="1" ht="24" x14ac:dyDescent="0.25">
      <c r="A57" s="10"/>
      <c r="B57" s="11" t="s">
        <v>34</v>
      </c>
      <c r="C57" s="12" t="s">
        <v>33</v>
      </c>
      <c r="D57" s="12">
        <v>25</v>
      </c>
      <c r="E57" s="29"/>
      <c r="F57" s="27">
        <f t="shared" si="0"/>
        <v>0</v>
      </c>
    </row>
    <row r="58" spans="1:6" s="2" customFormat="1" x14ac:dyDescent="0.25">
      <c r="A58" s="10"/>
      <c r="B58" s="11" t="s">
        <v>21</v>
      </c>
      <c r="C58" s="12" t="s">
        <v>5</v>
      </c>
      <c r="D58" s="12">
        <v>1</v>
      </c>
      <c r="E58" s="29"/>
      <c r="F58" s="27">
        <f t="shared" si="0"/>
        <v>0</v>
      </c>
    </row>
    <row r="59" spans="1:6" s="2" customFormat="1" ht="24" x14ac:dyDescent="0.25">
      <c r="A59" s="10"/>
      <c r="B59" s="11" t="s">
        <v>42</v>
      </c>
      <c r="C59" s="12" t="s">
        <v>5</v>
      </c>
      <c r="D59" s="12">
        <v>1</v>
      </c>
      <c r="E59" s="29"/>
      <c r="F59" s="27">
        <f t="shared" si="0"/>
        <v>0</v>
      </c>
    </row>
    <row r="60" spans="1:6" s="2" customFormat="1" x14ac:dyDescent="0.25">
      <c r="A60" s="10"/>
      <c r="B60" s="11" t="s">
        <v>22</v>
      </c>
      <c r="C60" s="12" t="s">
        <v>5</v>
      </c>
      <c r="D60" s="12">
        <v>1</v>
      </c>
      <c r="E60" s="29"/>
      <c r="F60" s="27">
        <f t="shared" si="0"/>
        <v>0</v>
      </c>
    </row>
    <row r="61" spans="1:6" s="2" customFormat="1" ht="24" x14ac:dyDescent="0.25">
      <c r="A61" s="10"/>
      <c r="B61" s="11" t="s">
        <v>23</v>
      </c>
      <c r="C61" s="12" t="s">
        <v>5</v>
      </c>
      <c r="D61" s="12">
        <v>1</v>
      </c>
      <c r="E61" s="29"/>
      <c r="F61" s="27">
        <f t="shared" si="0"/>
        <v>0</v>
      </c>
    </row>
    <row r="62" spans="1:6" s="2" customFormat="1" ht="15.75" thickBot="1" x14ac:dyDescent="0.3">
      <c r="A62" s="10"/>
      <c r="B62" s="11" t="s">
        <v>24</v>
      </c>
      <c r="C62" s="12" t="s">
        <v>8</v>
      </c>
      <c r="D62" s="12">
        <v>1</v>
      </c>
      <c r="E62" s="29"/>
      <c r="F62" s="27">
        <f t="shared" si="0"/>
        <v>0</v>
      </c>
    </row>
    <row r="63" spans="1:6" s="2" customFormat="1" ht="16.5" thickTop="1" thickBot="1" x14ac:dyDescent="0.3">
      <c r="A63" s="15"/>
      <c r="B63" s="22" t="s">
        <v>104</v>
      </c>
      <c r="C63" s="17"/>
      <c r="D63" s="17"/>
      <c r="E63" s="35"/>
      <c r="F63" s="28"/>
    </row>
    <row r="64" spans="1:6" ht="16.5" thickTop="1" thickBot="1" x14ac:dyDescent="0.3"/>
    <row r="65" spans="1:6" ht="16.5" thickTop="1" thickBot="1" x14ac:dyDescent="0.3">
      <c r="A65" s="23" t="s">
        <v>0</v>
      </c>
      <c r="B65" s="16" t="s">
        <v>1</v>
      </c>
      <c r="C65" s="17" t="s">
        <v>2</v>
      </c>
      <c r="D65" s="17" t="s">
        <v>3</v>
      </c>
      <c r="E65" s="17" t="s">
        <v>28</v>
      </c>
      <c r="F65" s="18" t="s">
        <v>31</v>
      </c>
    </row>
    <row r="66" spans="1:6" ht="15.75" thickTop="1" x14ac:dyDescent="0.25">
      <c r="A66" s="24" t="s">
        <v>105</v>
      </c>
      <c r="B66" s="13" t="s">
        <v>26</v>
      </c>
      <c r="C66" s="39"/>
      <c r="D66" s="40"/>
      <c r="E66" s="40"/>
      <c r="F66" s="26"/>
    </row>
    <row r="67" spans="1:6" x14ac:dyDescent="0.25">
      <c r="A67" s="99"/>
      <c r="B67" s="52" t="s">
        <v>60</v>
      </c>
      <c r="C67" s="12" t="s">
        <v>27</v>
      </c>
      <c r="D67" s="12">
        <v>1</v>
      </c>
      <c r="E67" s="29"/>
      <c r="F67" s="27">
        <f>ROUND((D67*E67),2)</f>
        <v>0</v>
      </c>
    </row>
    <row r="68" spans="1:6" x14ac:dyDescent="0.25">
      <c r="A68" s="99"/>
      <c r="B68" s="52" t="s">
        <v>61</v>
      </c>
      <c r="C68" s="12" t="s">
        <v>27</v>
      </c>
      <c r="D68" s="12">
        <v>1</v>
      </c>
      <c r="E68" s="29"/>
      <c r="F68" s="27">
        <f>ROUND((D68*E68),2)</f>
        <v>0</v>
      </c>
    </row>
    <row r="69" spans="1:6" x14ac:dyDescent="0.25">
      <c r="A69" s="99"/>
      <c r="B69" s="11"/>
      <c r="C69" s="41"/>
      <c r="D69" s="41"/>
      <c r="E69" s="42"/>
      <c r="F69" s="27">
        <f>ROUND((D69*E69),2)</f>
        <v>0</v>
      </c>
    </row>
    <row r="70" spans="1:6" ht="48" x14ac:dyDescent="0.25">
      <c r="A70" s="99"/>
      <c r="B70" s="11" t="s">
        <v>35</v>
      </c>
      <c r="C70" s="41" t="s">
        <v>36</v>
      </c>
      <c r="D70" s="41">
        <v>1</v>
      </c>
      <c r="E70" s="29"/>
      <c r="F70" s="27">
        <f>ROUND((D70*E70),2)</f>
        <v>0</v>
      </c>
    </row>
    <row r="71" spans="1:6" ht="15.75" thickBot="1" x14ac:dyDescent="0.3">
      <c r="A71" s="99"/>
      <c r="B71" s="11"/>
      <c r="C71" s="41"/>
      <c r="D71" s="41"/>
      <c r="E71" s="42"/>
      <c r="F71" s="27">
        <f>ROUND((D71*E71),2)</f>
        <v>0</v>
      </c>
    </row>
    <row r="72" spans="1:6" s="2" customFormat="1" ht="16.5" thickTop="1" thickBot="1" x14ac:dyDescent="0.3">
      <c r="A72" s="15"/>
      <c r="B72" s="22" t="s">
        <v>107</v>
      </c>
      <c r="C72" s="17"/>
      <c r="D72" s="17"/>
      <c r="E72" s="35"/>
      <c r="F72" s="28"/>
    </row>
    <row r="73" spans="1:6" ht="16.5" thickTop="1" thickBot="1" x14ac:dyDescent="0.3"/>
    <row r="74" spans="1:6" s="2" customFormat="1" ht="25.5" thickTop="1" thickBot="1" x14ac:dyDescent="0.3">
      <c r="A74" s="25" t="s">
        <v>108</v>
      </c>
      <c r="B74" s="22" t="s">
        <v>109</v>
      </c>
      <c r="C74" s="17"/>
      <c r="D74" s="17"/>
      <c r="E74" s="31"/>
      <c r="F74" s="28"/>
    </row>
    <row r="75" spans="1:6" ht="15.75" thickTop="1" x14ac:dyDescent="0.25"/>
    <row r="76" spans="1:6" s="2" customFormat="1" ht="39.75" customHeight="1" x14ac:dyDescent="0.25">
      <c r="A76" s="98" t="s">
        <v>64</v>
      </c>
      <c r="B76" s="98"/>
      <c r="C76" s="98"/>
      <c r="D76" s="98"/>
      <c r="E76" s="98"/>
      <c r="F76" s="98"/>
    </row>
    <row r="77" spans="1:6" s="2" customFormat="1" ht="15.75" thickBot="1" x14ac:dyDescent="0.3">
      <c r="A77" s="7"/>
      <c r="B77" s="7"/>
      <c r="C77" s="3"/>
      <c r="D77" s="3"/>
      <c r="E77" s="5"/>
      <c r="F77" s="5"/>
    </row>
    <row r="78" spans="1:6" s="2" customFormat="1" ht="16.5" thickTop="1" thickBot="1" x14ac:dyDescent="0.3">
      <c r="A78" s="15" t="s">
        <v>0</v>
      </c>
      <c r="B78" s="16" t="s">
        <v>1</v>
      </c>
      <c r="C78" s="17" t="s">
        <v>2</v>
      </c>
      <c r="D78" s="17" t="s">
        <v>3</v>
      </c>
      <c r="E78" s="17" t="s">
        <v>28</v>
      </c>
      <c r="F78" s="18" t="s">
        <v>31</v>
      </c>
    </row>
    <row r="79" spans="1:6" s="2" customFormat="1" ht="15.75" thickTop="1" x14ac:dyDescent="0.25">
      <c r="A79" s="86" t="s">
        <v>25</v>
      </c>
      <c r="B79" s="70" t="s">
        <v>80</v>
      </c>
      <c r="C79" s="71"/>
      <c r="D79" s="71"/>
      <c r="E79" s="72"/>
      <c r="F79" s="87"/>
    </row>
    <row r="80" spans="1:6" s="2" customFormat="1" x14ac:dyDescent="0.25">
      <c r="A80" s="49" t="s">
        <v>88</v>
      </c>
      <c r="B80" s="66" t="s">
        <v>70</v>
      </c>
      <c r="C80" s="12"/>
      <c r="D80" s="12"/>
      <c r="E80" s="29"/>
      <c r="F80" s="27">
        <f>ROUND((D80*E80),2)</f>
        <v>0</v>
      </c>
    </row>
    <row r="81" spans="1:6" s="2" customFormat="1" ht="76.5" x14ac:dyDescent="0.25">
      <c r="A81" s="10"/>
      <c r="B81" s="73" t="s">
        <v>71</v>
      </c>
      <c r="C81" s="12"/>
      <c r="D81" s="12"/>
      <c r="E81" s="29"/>
      <c r="F81" s="27">
        <f>ROUND((D81*E81),2)</f>
        <v>0</v>
      </c>
    </row>
    <row r="82" spans="1:6" s="2" customFormat="1" ht="51" x14ac:dyDescent="0.25">
      <c r="A82" s="10"/>
      <c r="B82" s="73" t="s">
        <v>72</v>
      </c>
      <c r="C82" s="12"/>
      <c r="D82" s="12"/>
      <c r="E82" s="29"/>
      <c r="F82" s="27">
        <f>ROUND((D82*E82),2)</f>
        <v>0</v>
      </c>
    </row>
    <row r="83" spans="1:6" s="2" customFormat="1" ht="280.5" x14ac:dyDescent="0.25">
      <c r="A83" s="10"/>
      <c r="B83" s="73" t="s">
        <v>73</v>
      </c>
      <c r="C83" s="12"/>
      <c r="D83" s="12"/>
      <c r="E83" s="29"/>
      <c r="F83" s="27"/>
    </row>
    <row r="84" spans="1:6" s="2" customFormat="1" ht="25.5" x14ac:dyDescent="0.25">
      <c r="A84" s="10"/>
      <c r="B84" s="74" t="s">
        <v>74</v>
      </c>
      <c r="C84" s="12"/>
      <c r="D84" s="12"/>
      <c r="E84" s="29"/>
      <c r="F84" s="27"/>
    </row>
    <row r="85" spans="1:6" s="2" customFormat="1" x14ac:dyDescent="0.25">
      <c r="A85" s="10"/>
      <c r="B85" s="11"/>
      <c r="C85" s="12"/>
      <c r="D85" s="12"/>
      <c r="E85" s="29"/>
      <c r="F85" s="27"/>
    </row>
    <row r="86" spans="1:6" s="2" customFormat="1" ht="51" x14ac:dyDescent="0.25">
      <c r="A86" s="65" t="s">
        <v>89</v>
      </c>
      <c r="B86" s="75" t="s">
        <v>75</v>
      </c>
      <c r="C86" s="76" t="s">
        <v>36</v>
      </c>
      <c r="D86" s="77">
        <v>1</v>
      </c>
      <c r="E86" s="77"/>
      <c r="F86" s="88">
        <f>D86*E86</f>
        <v>0</v>
      </c>
    </row>
    <row r="87" spans="1:6" s="2" customFormat="1" x14ac:dyDescent="0.25">
      <c r="A87" s="10"/>
      <c r="B87" s="11"/>
      <c r="C87" s="12"/>
      <c r="D87" s="12"/>
      <c r="E87" s="29"/>
      <c r="F87" s="27"/>
    </row>
    <row r="88" spans="1:6" s="2" customFormat="1" ht="153" x14ac:dyDescent="0.25">
      <c r="A88" s="65" t="s">
        <v>90</v>
      </c>
      <c r="B88" s="78" t="s">
        <v>76</v>
      </c>
      <c r="C88" s="76" t="s">
        <v>77</v>
      </c>
      <c r="D88" s="77">
        <v>1</v>
      </c>
      <c r="E88" s="77"/>
      <c r="F88" s="88">
        <f>D88*E88</f>
        <v>0</v>
      </c>
    </row>
    <row r="89" spans="1:6" s="2" customFormat="1" x14ac:dyDescent="0.25">
      <c r="A89" s="10"/>
      <c r="B89" s="11"/>
      <c r="C89" s="12"/>
      <c r="D89" s="12"/>
      <c r="E89" s="29"/>
      <c r="F89" s="27"/>
    </row>
    <row r="90" spans="1:6" s="2" customFormat="1" x14ac:dyDescent="0.25">
      <c r="A90" s="10" t="s">
        <v>91</v>
      </c>
      <c r="B90" s="78" t="s">
        <v>78</v>
      </c>
      <c r="C90" s="76" t="s">
        <v>36</v>
      </c>
      <c r="D90" s="77">
        <v>1</v>
      </c>
      <c r="E90" s="77"/>
      <c r="F90" s="88">
        <f>D90*E90</f>
        <v>0</v>
      </c>
    </row>
    <row r="91" spans="1:6" s="2" customFormat="1" x14ac:dyDescent="0.25">
      <c r="A91" s="10"/>
      <c r="B91" s="11"/>
      <c r="C91" s="12"/>
      <c r="D91" s="12"/>
      <c r="E91" s="29"/>
      <c r="F91" s="27"/>
    </row>
    <row r="92" spans="1:6" s="2" customFormat="1" x14ac:dyDescent="0.25">
      <c r="A92" s="89" t="s">
        <v>92</v>
      </c>
      <c r="B92" s="79" t="s">
        <v>79</v>
      </c>
      <c r="C92" s="80"/>
      <c r="D92" s="80"/>
      <c r="E92" s="81"/>
      <c r="F92" s="90"/>
    </row>
    <row r="93" spans="1:6" s="2" customFormat="1" ht="38.25" x14ac:dyDescent="0.25">
      <c r="A93" s="91" t="s">
        <v>93</v>
      </c>
      <c r="B93" s="73" t="s">
        <v>81</v>
      </c>
      <c r="C93" s="76"/>
      <c r="D93" s="77"/>
      <c r="E93" s="77"/>
      <c r="F93" s="88"/>
    </row>
    <row r="94" spans="1:6" s="2" customFormat="1" x14ac:dyDescent="0.25">
      <c r="A94" s="92" t="s">
        <v>86</v>
      </c>
      <c r="B94" s="73" t="s">
        <v>82</v>
      </c>
      <c r="C94" s="76" t="s">
        <v>83</v>
      </c>
      <c r="D94" s="77">
        <v>3.3</v>
      </c>
      <c r="E94" s="77"/>
      <c r="F94" s="88">
        <f>D94*E94</f>
        <v>0</v>
      </c>
    </row>
    <row r="95" spans="1:6" s="2" customFormat="1" x14ac:dyDescent="0.25">
      <c r="A95" s="92" t="s">
        <v>87</v>
      </c>
      <c r="B95" s="73" t="s">
        <v>84</v>
      </c>
      <c r="C95" s="76" t="s">
        <v>85</v>
      </c>
      <c r="D95" s="77">
        <v>0.1</v>
      </c>
      <c r="E95" s="77"/>
      <c r="F95" s="88">
        <f>D95*E95</f>
        <v>0</v>
      </c>
    </row>
    <row r="96" spans="1:6" s="2" customFormat="1" x14ac:dyDescent="0.25">
      <c r="A96" s="93"/>
      <c r="B96" s="82"/>
      <c r="C96" s="80"/>
      <c r="D96" s="80"/>
      <c r="E96" s="81"/>
      <c r="F96" s="90"/>
    </row>
    <row r="97" spans="1:6" s="2" customFormat="1" x14ac:dyDescent="0.25">
      <c r="A97" s="89" t="s">
        <v>94</v>
      </c>
      <c r="B97" s="79" t="s">
        <v>95</v>
      </c>
      <c r="C97" s="80"/>
      <c r="D97" s="80"/>
      <c r="E97" s="81"/>
      <c r="F97" s="90"/>
    </row>
    <row r="98" spans="1:6" s="2" customFormat="1" ht="140.25" x14ac:dyDescent="0.25">
      <c r="A98" s="91" t="s">
        <v>96</v>
      </c>
      <c r="B98" s="73" t="s">
        <v>97</v>
      </c>
      <c r="C98" s="76" t="s">
        <v>98</v>
      </c>
      <c r="D98" s="77">
        <v>3.3</v>
      </c>
      <c r="E98" s="77"/>
      <c r="F98" s="88">
        <f>D98*E98</f>
        <v>0</v>
      </c>
    </row>
    <row r="99" spans="1:6" s="2" customFormat="1" x14ac:dyDescent="0.25">
      <c r="A99" s="93"/>
      <c r="B99" s="82"/>
      <c r="C99" s="80"/>
      <c r="D99" s="80"/>
      <c r="E99" s="81"/>
      <c r="F99" s="90"/>
    </row>
    <row r="100" spans="1:6" s="2" customFormat="1" x14ac:dyDescent="0.25">
      <c r="A100" s="89" t="s">
        <v>99</v>
      </c>
      <c r="B100" s="79" t="s">
        <v>102</v>
      </c>
      <c r="C100" s="80"/>
      <c r="D100" s="80"/>
      <c r="E100" s="81"/>
      <c r="F100" s="90"/>
    </row>
    <row r="101" spans="1:6" s="2" customFormat="1" ht="127.5" x14ac:dyDescent="0.25">
      <c r="A101" s="91" t="s">
        <v>100</v>
      </c>
      <c r="B101" s="73" t="s">
        <v>101</v>
      </c>
      <c r="C101" s="76" t="s">
        <v>98</v>
      </c>
      <c r="D101" s="77">
        <v>2</v>
      </c>
      <c r="E101" s="77"/>
      <c r="F101" s="88">
        <f>D101*E101</f>
        <v>0</v>
      </c>
    </row>
    <row r="102" spans="1:6" s="2" customFormat="1" ht="15.75" thickBot="1" x14ac:dyDescent="0.3">
      <c r="A102" s="94"/>
      <c r="B102" s="67"/>
      <c r="C102" s="68"/>
      <c r="D102" s="69"/>
      <c r="E102" s="69"/>
      <c r="F102" s="95"/>
    </row>
    <row r="103" spans="1:6" s="2" customFormat="1" ht="16.5" thickTop="1" thickBot="1" x14ac:dyDescent="0.3">
      <c r="A103" s="83"/>
      <c r="B103" s="62" t="s">
        <v>65</v>
      </c>
      <c r="C103" s="84"/>
      <c r="D103" s="84"/>
      <c r="E103" s="85"/>
      <c r="F103" s="63">
        <f>SUM(F86:F101)</f>
        <v>0</v>
      </c>
    </row>
    <row r="104" spans="1:6" ht="15.75" thickTop="1" x14ac:dyDescent="0.25"/>
    <row r="107" spans="1:6" x14ac:dyDescent="0.25">
      <c r="D107" s="96"/>
    </row>
  </sheetData>
  <mergeCells count="3">
    <mergeCell ref="A1:F1"/>
    <mergeCell ref="A67:A71"/>
    <mergeCell ref="A76:F76"/>
  </mergeCells>
  <pageMargins left="0.98425196850393704" right="0.59055118110236227" top="1.0629921259842521" bottom="0.74803149606299213" header="0.47244094488188981" footer="0.31496062992125984"/>
  <pageSetup paperSize="9" scale="92" fitToHeight="0" orientation="portrait" r:id="rId1"/>
  <headerFooter>
    <oddHeader>&amp;L&amp;9Št. načrta: 6E/01&amp;8
________________________________________________&amp;C&amp;G&amp;R&amp;9&amp;P/&amp;N&amp;8
________________________________________________</oddHeader>
    <oddFooter>&amp;L&amp;5
&amp;8Datoteka:     &amp;F
Objekt:         110 kV kabelska povezava med RTP PCL in RTP Toplarna&amp;C&amp;10
&amp;R&amp;8
Revizija:                   2
Datum:   april 2017</oddFooter>
  </headerFooter>
  <rowBreaks count="3" manualBreakCount="3">
    <brk id="26" max="5" man="1"/>
    <brk id="75" max="5" man="1"/>
    <brk id="89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Skupna rekapitulacija </vt:lpstr>
      <vt:lpstr>A in B</vt:lpstr>
      <vt:lpstr>'A in B'!Področje_tiskanja</vt:lpstr>
    </vt:vector>
  </TitlesOfParts>
  <Company>IBE, d.d.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Piško</dc:creator>
  <cp:lastModifiedBy>Tomaž Štrumbelj</cp:lastModifiedBy>
  <cp:lastPrinted>2017-04-20T09:05:19Z</cp:lastPrinted>
  <dcterms:created xsi:type="dcterms:W3CDTF">2015-03-03T10:23:18Z</dcterms:created>
  <dcterms:modified xsi:type="dcterms:W3CDTF">2017-04-20T09:05:26Z</dcterms:modified>
</cp:coreProperties>
</file>