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4115"/>
  </bookViews>
  <sheets>
    <sheet name="FAKTUR. REAL. L-M" sheetId="1" r:id="rId1"/>
  </sheets>
  <calcPr calcId="145621"/>
</workbook>
</file>

<file path=xl/calcChain.xml><?xml version="1.0" encoding="utf-8"?>
<calcChain xmlns="http://schemas.openxmlformats.org/spreadsheetml/2006/main">
  <c r="BD52" i="1" l="1"/>
  <c r="BC52" i="1"/>
  <c r="BB52" i="1"/>
  <c r="BA52" i="1"/>
  <c r="BG17" i="1" s="1"/>
  <c r="AZ52" i="1"/>
  <c r="AP35" i="1"/>
  <c r="AO35" i="1"/>
  <c r="AN35" i="1"/>
  <c r="AM35" i="1"/>
  <c r="AL35" i="1"/>
  <c r="BV17" i="1"/>
  <c r="BU17" i="1"/>
  <c r="BT17" i="1"/>
  <c r="BF17" i="1"/>
  <c r="BD17" i="1"/>
  <c r="BC17" i="1"/>
  <c r="BB17" i="1"/>
  <c r="BA17" i="1"/>
  <c r="AZ17" i="1"/>
  <c r="BE17" i="1" s="1"/>
  <c r="AW17" i="1"/>
  <c r="AV17" i="1"/>
  <c r="AU17" i="1"/>
  <c r="AT17" i="1"/>
  <c r="AS17" i="1"/>
  <c r="AX17" i="1" s="1"/>
  <c r="AP17" i="1"/>
  <c r="AO17" i="1"/>
  <c r="AN17" i="1"/>
  <c r="AM17" i="1"/>
  <c r="AL17" i="1"/>
  <c r="AQ17" i="1" s="1"/>
  <c r="AI17" i="1"/>
  <c r="AH17" i="1"/>
  <c r="AG17" i="1"/>
  <c r="AF17" i="1"/>
  <c r="AE17" i="1"/>
  <c r="AJ17" i="1" s="1"/>
  <c r="AB17" i="1"/>
  <c r="AA17" i="1"/>
  <c r="Z17" i="1"/>
  <c r="Y17" i="1"/>
  <c r="X17" i="1"/>
  <c r="AC17" i="1" s="1"/>
  <c r="U17" i="1"/>
  <c r="T17" i="1"/>
  <c r="S17" i="1"/>
  <c r="R17" i="1"/>
  <c r="Q17" i="1"/>
  <c r="V17" i="1" s="1"/>
  <c r="N17" i="1"/>
  <c r="M17" i="1"/>
  <c r="L17" i="1"/>
  <c r="K17" i="1"/>
  <c r="J17" i="1"/>
  <c r="O17" i="1" s="1"/>
  <c r="F17" i="1"/>
  <c r="E17" i="1"/>
  <c r="D17" i="1"/>
  <c r="C17" i="1"/>
  <c r="B17" i="1"/>
  <c r="H17" i="1" s="1"/>
  <c r="BO16" i="1"/>
  <c r="BN16" i="1"/>
  <c r="BM16" i="1"/>
  <c r="BL16" i="1"/>
  <c r="BK16" i="1"/>
  <c r="BP16" i="1" s="1"/>
  <c r="BG16" i="1"/>
  <c r="BF16" i="1"/>
  <c r="BE16" i="1"/>
  <c r="AX16" i="1"/>
  <c r="AQ16" i="1"/>
  <c r="AJ16" i="1"/>
  <c r="AC16" i="1"/>
  <c r="V16" i="1"/>
  <c r="O16" i="1"/>
  <c r="H16" i="1"/>
  <c r="BS16" i="1" s="1"/>
  <c r="BO15" i="1"/>
  <c r="BN15" i="1"/>
  <c r="BM15" i="1"/>
  <c r="BL15" i="1"/>
  <c r="BK15" i="1"/>
  <c r="BP15" i="1" s="1"/>
  <c r="BG15" i="1"/>
  <c r="BF15" i="1"/>
  <c r="BE15" i="1"/>
  <c r="AX15" i="1"/>
  <c r="AQ15" i="1"/>
  <c r="AJ15" i="1"/>
  <c r="AC15" i="1"/>
  <c r="V15" i="1"/>
  <c r="O15" i="1"/>
  <c r="H15" i="1"/>
  <c r="BS15" i="1" s="1"/>
  <c r="BO14" i="1"/>
  <c r="BN14" i="1"/>
  <c r="BM14" i="1"/>
  <c r="BL14" i="1"/>
  <c r="BK14" i="1"/>
  <c r="BP14" i="1" s="1"/>
  <c r="BG14" i="1"/>
  <c r="BF14" i="1"/>
  <c r="BE14" i="1"/>
  <c r="AX14" i="1"/>
  <c r="AQ14" i="1"/>
  <c r="AJ14" i="1"/>
  <c r="AC14" i="1"/>
  <c r="V14" i="1"/>
  <c r="O14" i="1"/>
  <c r="H14" i="1"/>
  <c r="BS14" i="1" s="1"/>
  <c r="BO13" i="1"/>
  <c r="BN13" i="1"/>
  <c r="BM13" i="1"/>
  <c r="BL13" i="1"/>
  <c r="BK13" i="1"/>
  <c r="BP13" i="1" s="1"/>
  <c r="BG13" i="1"/>
  <c r="BF13" i="1"/>
  <c r="BE13" i="1"/>
  <c r="AX13" i="1"/>
  <c r="AQ13" i="1"/>
  <c r="AJ13" i="1"/>
  <c r="AC13" i="1"/>
  <c r="V13" i="1"/>
  <c r="O13" i="1"/>
  <c r="H13" i="1"/>
  <c r="BS13" i="1" s="1"/>
  <c r="BO12" i="1"/>
  <c r="BN12" i="1"/>
  <c r="BM12" i="1"/>
  <c r="BL12" i="1"/>
  <c r="BK12" i="1"/>
  <c r="BP12" i="1" s="1"/>
  <c r="BG12" i="1"/>
  <c r="BF12" i="1"/>
  <c r="BE12" i="1"/>
  <c r="AX12" i="1"/>
  <c r="AQ12" i="1"/>
  <c r="AJ12" i="1"/>
  <c r="AC12" i="1"/>
  <c r="V12" i="1"/>
  <c r="O12" i="1"/>
  <c r="H12" i="1"/>
  <c r="BS12" i="1" s="1"/>
  <c r="BO11" i="1"/>
  <c r="BN11" i="1"/>
  <c r="BM11" i="1"/>
  <c r="BL11" i="1"/>
  <c r="BK11" i="1"/>
  <c r="BP11" i="1" s="1"/>
  <c r="BG11" i="1"/>
  <c r="BF11" i="1"/>
  <c r="BE11" i="1"/>
  <c r="AX11" i="1"/>
  <c r="AQ11" i="1"/>
  <c r="AJ11" i="1"/>
  <c r="AC11" i="1"/>
  <c r="V11" i="1"/>
  <c r="O11" i="1"/>
  <c r="H11" i="1"/>
  <c r="BS11" i="1" s="1"/>
  <c r="BO10" i="1"/>
  <c r="BN10" i="1"/>
  <c r="BM10" i="1"/>
  <c r="BL10" i="1"/>
  <c r="BK10" i="1"/>
  <c r="BP10" i="1" s="1"/>
  <c r="BG10" i="1"/>
  <c r="BF10" i="1"/>
  <c r="BE10" i="1"/>
  <c r="AX10" i="1"/>
  <c r="AQ10" i="1"/>
  <c r="AJ10" i="1"/>
  <c r="AC10" i="1"/>
  <c r="V10" i="1"/>
  <c r="O10" i="1"/>
  <c r="H10" i="1"/>
  <c r="BS10" i="1" s="1"/>
  <c r="BO9" i="1"/>
  <c r="BN9" i="1"/>
  <c r="BM9" i="1"/>
  <c r="BL9" i="1"/>
  <c r="BK9" i="1"/>
  <c r="BP9" i="1" s="1"/>
  <c r="BG9" i="1"/>
  <c r="BF9" i="1"/>
  <c r="BE9" i="1"/>
  <c r="AX9" i="1"/>
  <c r="AQ9" i="1"/>
  <c r="AJ9" i="1"/>
  <c r="AC9" i="1"/>
  <c r="V9" i="1"/>
  <c r="O9" i="1"/>
  <c r="H9" i="1"/>
  <c r="BS9" i="1" s="1"/>
  <c r="BO8" i="1"/>
  <c r="BN8" i="1"/>
  <c r="BM8" i="1"/>
  <c r="BL8" i="1"/>
  <c r="BK8" i="1"/>
  <c r="BP8" i="1" s="1"/>
  <c r="BG8" i="1"/>
  <c r="BF8" i="1"/>
  <c r="BE8" i="1"/>
  <c r="AX8" i="1"/>
  <c r="AQ8" i="1"/>
  <c r="AJ8" i="1"/>
  <c r="AC8" i="1"/>
  <c r="V8" i="1"/>
  <c r="O8" i="1"/>
  <c r="H8" i="1"/>
  <c r="BS8" i="1" s="1"/>
  <c r="BO7" i="1"/>
  <c r="BN7" i="1"/>
  <c r="BM7" i="1"/>
  <c r="BL7" i="1"/>
  <c r="BK7" i="1"/>
  <c r="BP7" i="1" s="1"/>
  <c r="BG7" i="1"/>
  <c r="BF7" i="1"/>
  <c r="BE7" i="1"/>
  <c r="AX7" i="1"/>
  <c r="AQ7" i="1"/>
  <c r="AJ7" i="1"/>
  <c r="AC7" i="1"/>
  <c r="V7" i="1"/>
  <c r="O7" i="1"/>
  <c r="H7" i="1"/>
  <c r="BS7" i="1" s="1"/>
  <c r="BO6" i="1"/>
  <c r="BN6" i="1"/>
  <c r="BM6" i="1"/>
  <c r="BL6" i="1"/>
  <c r="BK6" i="1"/>
  <c r="BP6" i="1" s="1"/>
  <c r="BG6" i="1"/>
  <c r="BF6" i="1"/>
  <c r="BE6" i="1"/>
  <c r="AX6" i="1"/>
  <c r="AQ6" i="1"/>
  <c r="AJ6" i="1"/>
  <c r="AC6" i="1"/>
  <c r="V6" i="1"/>
  <c r="O6" i="1"/>
  <c r="H6" i="1"/>
  <c r="BS6" i="1" s="1"/>
  <c r="BO5" i="1"/>
  <c r="BO17" i="1" s="1"/>
  <c r="BN5" i="1"/>
  <c r="BN17" i="1" s="1"/>
  <c r="BM5" i="1"/>
  <c r="BM17" i="1" s="1"/>
  <c r="BL5" i="1"/>
  <c r="BL17" i="1" s="1"/>
  <c r="BK5" i="1"/>
  <c r="BP5" i="1" s="1"/>
  <c r="BG5" i="1"/>
  <c r="BF5" i="1"/>
  <c r="BE5" i="1"/>
  <c r="AX5" i="1"/>
  <c r="AQ5" i="1"/>
  <c r="AJ5" i="1"/>
  <c r="AC5" i="1"/>
  <c r="V5" i="1"/>
  <c r="O5" i="1"/>
  <c r="H5" i="1"/>
  <c r="BS5" i="1" s="1"/>
  <c r="BS17" i="1" l="1"/>
  <c r="BB21" i="1"/>
  <c r="BK17" i="1"/>
  <c r="BP17" i="1" l="1"/>
  <c r="BQ17" i="1" l="1"/>
  <c r="BP18" i="1"/>
  <c r="BQ14" i="1"/>
  <c r="BQ13" i="1"/>
  <c r="BQ16" i="1"/>
  <c r="BQ15" i="1"/>
  <c r="BQ5" i="1"/>
  <c r="BL18" i="1"/>
  <c r="BM18" i="1"/>
  <c r="BN18" i="1"/>
  <c r="BO18" i="1"/>
  <c r="BQ8" i="1"/>
  <c r="BQ7" i="1"/>
  <c r="BQ6" i="1"/>
  <c r="BQ9" i="1"/>
  <c r="BQ12" i="1"/>
  <c r="BQ11" i="1"/>
  <c r="BQ10" i="1"/>
  <c r="BK18" i="1"/>
</calcChain>
</file>

<file path=xl/sharedStrings.xml><?xml version="1.0" encoding="utf-8"?>
<sst xmlns="http://schemas.openxmlformats.org/spreadsheetml/2006/main" count="254" uniqueCount="39">
  <si>
    <t>EM</t>
  </si>
  <si>
    <t>LETO 2005</t>
  </si>
  <si>
    <t>LETO 2006</t>
  </si>
  <si>
    <t>LETO 2007</t>
  </si>
  <si>
    <t>LETO 2008</t>
  </si>
  <si>
    <t>LETO 2009</t>
  </si>
  <si>
    <t>LETO 2010</t>
  </si>
  <si>
    <t>LETO 2011</t>
  </si>
  <si>
    <t>LETO 2012</t>
  </si>
  <si>
    <t>LETO 2013</t>
  </si>
  <si>
    <t>LETO 2014</t>
  </si>
  <si>
    <t>LETA 2005-2014</t>
  </si>
  <si>
    <t>LETO 2015</t>
  </si>
  <si>
    <t>LETO 2016</t>
  </si>
  <si>
    <t>LETO 2017 (avgust)</t>
  </si>
  <si>
    <t>F/R</t>
  </si>
  <si>
    <t>ELCE</t>
  </si>
  <si>
    <t>ELGO</t>
  </si>
  <si>
    <t>ELLJ</t>
  </si>
  <si>
    <t>ELMB</t>
  </si>
  <si>
    <t>ELPR</t>
  </si>
  <si>
    <t>EDO SLO SKUPAJ</t>
  </si>
  <si>
    <t>deleži po mesecih</t>
  </si>
  <si>
    <t>JAN</t>
  </si>
  <si>
    <t>kWh</t>
  </si>
  <si>
    <t>FEB</t>
  </si>
  <si>
    <t>MAR</t>
  </si>
  <si>
    <t>APR</t>
  </si>
  <si>
    <t>MAJ</t>
  </si>
  <si>
    <t>JUN</t>
  </si>
  <si>
    <t>JUL</t>
  </si>
  <si>
    <t>AVG</t>
  </si>
  <si>
    <t>SEP</t>
  </si>
  <si>
    <t>OKT</t>
  </si>
  <si>
    <t>NOV</t>
  </si>
  <si>
    <t>DEC</t>
  </si>
  <si>
    <t>SKUPAJ</t>
  </si>
  <si>
    <t>2005-2014</t>
  </si>
  <si>
    <t>Deleži po EDP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</si>
</sst>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3" borderId="2" xfId="0" applyFont="1" applyFill="1" applyBorder="1"/>
    <xf numFmtId="3" fontId="2" fillId="3" borderId="2" xfId="0" applyNumberFormat="1" applyFont="1" applyFill="1" applyBorder="1"/>
    <xf numFmtId="0" fontId="2" fillId="4" borderId="2" xfId="0" applyFont="1" applyFill="1" applyBorder="1"/>
    <xf numFmtId="3" fontId="2" fillId="4" borderId="2" xfId="0" applyNumberFormat="1" applyFont="1" applyFill="1" applyBorder="1"/>
    <xf numFmtId="0" fontId="2" fillId="5" borderId="2" xfId="0" applyFont="1" applyFill="1" applyBorder="1"/>
    <xf numFmtId="3" fontId="2" fillId="5" borderId="2" xfId="0" applyNumberFormat="1" applyFont="1" applyFill="1" applyBorder="1"/>
    <xf numFmtId="0" fontId="2" fillId="6" borderId="2" xfId="0" applyFont="1" applyFill="1" applyBorder="1"/>
    <xf numFmtId="3" fontId="2" fillId="6" borderId="2" xfId="0" applyNumberFormat="1" applyFont="1" applyFill="1" applyBorder="1"/>
    <xf numFmtId="0" fontId="2" fillId="7" borderId="2" xfId="0" applyFont="1" applyFill="1" applyBorder="1"/>
    <xf numFmtId="3" fontId="2" fillId="7" borderId="2" xfId="0" applyNumberFormat="1" applyFont="1" applyFill="1" applyBorder="1"/>
    <xf numFmtId="0" fontId="2" fillId="8" borderId="2" xfId="0" applyFont="1" applyFill="1" applyBorder="1"/>
    <xf numFmtId="3" fontId="2" fillId="8" borderId="2" xfId="0" applyNumberFormat="1" applyFont="1" applyFill="1" applyBorder="1"/>
    <xf numFmtId="3" fontId="2" fillId="10" borderId="2" xfId="0" applyNumberFormat="1" applyFont="1" applyFill="1" applyBorder="1"/>
    <xf numFmtId="164" fontId="2" fillId="0" borderId="0" xfId="1" applyNumberFormat="1" applyFont="1" applyFill="1"/>
    <xf numFmtId="0" fontId="2" fillId="0" borderId="0" xfId="0" applyFont="1" applyFill="1"/>
    <xf numFmtId="3" fontId="2" fillId="0" borderId="0" xfId="0" applyNumberFormat="1" applyFont="1" applyFill="1"/>
    <xf numFmtId="0" fontId="3" fillId="12" borderId="2" xfId="0" applyFont="1" applyFill="1" applyBorder="1"/>
    <xf numFmtId="3" fontId="3" fillId="12" borderId="2" xfId="0" applyNumberFormat="1" applyFont="1" applyFill="1" applyBorder="1"/>
    <xf numFmtId="0" fontId="2" fillId="12" borderId="0" xfId="0" applyFont="1" applyFill="1"/>
    <xf numFmtId="0" fontId="2" fillId="6" borderId="3" xfId="0" applyFont="1" applyFill="1" applyBorder="1" applyAlignment="1">
      <alignment wrapText="1"/>
    </xf>
    <xf numFmtId="164" fontId="2" fillId="6" borderId="4" xfId="1" applyNumberFormat="1" applyFont="1" applyFill="1" applyBorder="1"/>
    <xf numFmtId="3" fontId="0" fillId="0" borderId="0" xfId="0" applyNumberFormat="1"/>
    <xf numFmtId="0" fontId="2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4" borderId="7" xfId="0" applyFont="1" applyFill="1" applyBorder="1"/>
    <xf numFmtId="3" fontId="2" fillId="3" borderId="0" xfId="0" applyNumberFormat="1" applyFont="1" applyFill="1" applyBorder="1"/>
    <xf numFmtId="0" fontId="2" fillId="4" borderId="8" xfId="0" applyFont="1" applyFill="1" applyBorder="1"/>
    <xf numFmtId="3" fontId="2" fillId="4" borderId="1" xfId="0" applyNumberFormat="1" applyFont="1" applyFill="1" applyBorder="1"/>
    <xf numFmtId="0" fontId="3" fillId="12" borderId="9" xfId="0" applyFont="1" applyFill="1" applyBorder="1"/>
    <xf numFmtId="3" fontId="2" fillId="12" borderId="10" xfId="0" applyNumberFormat="1" applyFont="1" applyFill="1" applyBorder="1"/>
    <xf numFmtId="3" fontId="2" fillId="9" borderId="0" xfId="0" applyNumberFormat="1" applyFont="1" applyFill="1" applyBorder="1"/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T52"/>
  <sheetViews>
    <sheetView tabSelected="1" workbookViewId="0">
      <selection activeCell="BX36" sqref="BX36"/>
    </sheetView>
  </sheetViews>
  <sheetFormatPr defaultRowHeight="15" x14ac:dyDescent="0.25"/>
  <cols>
    <col min="1" max="1" width="10.140625" customWidth="1"/>
    <col min="2" max="2" width="12.7109375" hidden="1" customWidth="1"/>
    <col min="3" max="3" width="11.140625" hidden="1" customWidth="1"/>
    <col min="4" max="6" width="12.7109375" hidden="1" customWidth="1"/>
    <col min="7" max="7" width="6.42578125" customWidth="1"/>
    <col min="8" max="8" width="16.85546875" hidden="1" customWidth="1"/>
    <col min="9" max="9" width="10.140625" hidden="1" customWidth="1"/>
    <col min="10" max="14" width="12.7109375" hidden="1" customWidth="1"/>
    <col min="15" max="15" width="16.140625" hidden="1" customWidth="1"/>
    <col min="16" max="16" width="9.85546875" hidden="1" customWidth="1"/>
    <col min="17" max="20" width="12.7109375" hidden="1" customWidth="1"/>
    <col min="21" max="21" width="2.28515625" hidden="1" customWidth="1"/>
    <col min="22" max="22" width="15.85546875" hidden="1" customWidth="1"/>
    <col min="23" max="23" width="9.85546875" hidden="1" customWidth="1"/>
    <col min="24" max="25" width="12.7109375" hidden="1" customWidth="1"/>
    <col min="26" max="26" width="13" hidden="1" customWidth="1"/>
    <col min="27" max="27" width="12.7109375" hidden="1" customWidth="1"/>
    <col min="28" max="28" width="13.5703125" hidden="1" customWidth="1"/>
    <col min="29" max="29" width="17.28515625" hidden="1" customWidth="1"/>
    <col min="30" max="30" width="10.140625" hidden="1" customWidth="1"/>
    <col min="31" max="31" width="12.42578125" hidden="1" customWidth="1"/>
    <col min="32" max="33" width="12.7109375" hidden="1" customWidth="1"/>
    <col min="34" max="34" width="13.85546875" hidden="1" customWidth="1"/>
    <col min="35" max="35" width="12.7109375" hidden="1" customWidth="1"/>
    <col min="36" max="36" width="16.28515625" hidden="1" customWidth="1"/>
    <col min="37" max="37" width="10" hidden="1" customWidth="1"/>
    <col min="38" max="42" width="13.140625" hidden="1" customWidth="1"/>
    <col min="43" max="43" width="17.7109375" hidden="1" customWidth="1"/>
    <col min="44" max="44" width="10.28515625" hidden="1" customWidth="1"/>
    <col min="45" max="49" width="12.42578125" hidden="1" customWidth="1"/>
    <col min="50" max="50" width="15.42578125" hidden="1" customWidth="1"/>
    <col min="51" max="51" width="12.42578125" hidden="1" customWidth="1"/>
    <col min="52" max="56" width="14.28515625" hidden="1" customWidth="1"/>
    <col min="57" max="57" width="17.28515625" hidden="1" customWidth="1"/>
    <col min="58" max="58" width="17.140625" hidden="1" customWidth="1"/>
    <col min="59" max="59" width="16.5703125" hidden="1" customWidth="1"/>
    <col min="60" max="61" width="14.28515625" hidden="1" customWidth="1"/>
    <col min="62" max="62" width="0" hidden="1" customWidth="1"/>
    <col min="63" max="63" width="19" hidden="1" customWidth="1"/>
    <col min="64" max="67" width="14.140625" hidden="1" customWidth="1"/>
    <col min="68" max="68" width="19.5703125" hidden="1" customWidth="1"/>
    <col min="69" max="70" width="0" hidden="1" customWidth="1"/>
    <col min="71" max="71" width="14.85546875" hidden="1" customWidth="1"/>
    <col min="72" max="73" width="15.5703125" bestFit="1" customWidth="1"/>
    <col min="74" max="74" width="17.28515625" customWidth="1"/>
  </cols>
  <sheetData>
    <row r="3" spans="1:74" s="3" customFormat="1" x14ac:dyDescent="0.25">
      <c r="A3"/>
      <c r="B3" s="1"/>
      <c r="C3" s="1"/>
      <c r="D3" s="1"/>
      <c r="E3" s="1"/>
      <c r="F3" s="1"/>
      <c r="G3" s="1" t="s">
        <v>0</v>
      </c>
      <c r="H3" s="1" t="s">
        <v>1</v>
      </c>
      <c r="I3" s="1"/>
      <c r="J3" s="1"/>
      <c r="K3" s="1"/>
      <c r="L3" s="1"/>
      <c r="M3" s="1"/>
      <c r="N3" s="1"/>
      <c r="O3" s="1" t="s">
        <v>2</v>
      </c>
      <c r="P3" s="1"/>
      <c r="Q3" s="1"/>
      <c r="R3" s="1"/>
      <c r="S3" s="1"/>
      <c r="T3" s="1"/>
      <c r="U3" s="2"/>
      <c r="V3" s="1" t="s">
        <v>3</v>
      </c>
      <c r="W3" s="1"/>
      <c r="X3" s="1"/>
      <c r="Y3" s="1"/>
      <c r="Z3" s="1"/>
      <c r="AA3" s="1"/>
      <c r="AB3" s="1"/>
      <c r="AC3" s="1" t="s">
        <v>4</v>
      </c>
      <c r="AD3" s="1"/>
      <c r="AE3" s="1"/>
      <c r="AF3" s="1"/>
      <c r="AG3" s="1"/>
      <c r="AH3" s="1"/>
      <c r="AI3" s="1"/>
      <c r="AJ3" s="1" t="s">
        <v>5</v>
      </c>
      <c r="AK3" s="1"/>
      <c r="AL3" s="1"/>
      <c r="AM3" s="1"/>
      <c r="AN3" s="1"/>
      <c r="AO3" s="1"/>
      <c r="AP3" s="1"/>
      <c r="AQ3" s="1" t="s">
        <v>6</v>
      </c>
      <c r="AR3" s="1"/>
      <c r="AS3" s="1"/>
      <c r="AT3" s="1"/>
      <c r="AU3" s="1"/>
      <c r="AV3" s="1"/>
      <c r="AW3" s="1"/>
      <c r="AX3" s="1" t="s">
        <v>7</v>
      </c>
      <c r="AY3" s="1"/>
      <c r="AZ3" s="1"/>
      <c r="BA3" s="1"/>
      <c r="BB3" s="1"/>
      <c r="BC3" s="1"/>
      <c r="BD3" s="1"/>
      <c r="BE3" s="1" t="s">
        <v>8</v>
      </c>
      <c r="BF3" s="1" t="s">
        <v>9</v>
      </c>
      <c r="BG3" s="1" t="s">
        <v>10</v>
      </c>
      <c r="BH3" s="1"/>
      <c r="BI3" s="1"/>
      <c r="BJ3" s="1"/>
      <c r="BK3" s="1"/>
      <c r="BL3" s="1"/>
      <c r="BM3" s="1"/>
      <c r="BN3" s="1"/>
      <c r="BO3" s="1"/>
      <c r="BP3" s="1" t="s">
        <v>11</v>
      </c>
      <c r="BT3" s="1" t="s">
        <v>12</v>
      </c>
      <c r="BU3" s="1" t="s">
        <v>13</v>
      </c>
      <c r="BV3" s="1" t="s">
        <v>14</v>
      </c>
    </row>
    <row r="4" spans="1:74" s="13" customFormat="1" ht="30" x14ac:dyDescent="0.2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/>
      <c r="H4" s="4" t="s">
        <v>21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6" t="s">
        <v>21</v>
      </c>
      <c r="Q4" s="6" t="s">
        <v>21</v>
      </c>
      <c r="R4" s="6" t="s">
        <v>21</v>
      </c>
      <c r="S4" s="6" t="s">
        <v>21</v>
      </c>
      <c r="T4" s="6" t="s">
        <v>21</v>
      </c>
      <c r="U4" s="6" t="s">
        <v>21</v>
      </c>
      <c r="V4" s="6" t="s">
        <v>21</v>
      </c>
      <c r="W4" s="7" t="s">
        <v>21</v>
      </c>
      <c r="X4" s="7" t="s">
        <v>21</v>
      </c>
      <c r="Y4" s="7" t="s">
        <v>21</v>
      </c>
      <c r="Z4" s="7" t="s">
        <v>21</v>
      </c>
      <c r="AA4" s="7" t="s">
        <v>21</v>
      </c>
      <c r="AB4" s="7" t="s">
        <v>21</v>
      </c>
      <c r="AC4" s="7" t="s">
        <v>21</v>
      </c>
      <c r="AD4" s="8" t="s">
        <v>21</v>
      </c>
      <c r="AE4" s="8" t="s">
        <v>21</v>
      </c>
      <c r="AF4" s="8" t="s">
        <v>21</v>
      </c>
      <c r="AG4" s="8" t="s">
        <v>21</v>
      </c>
      <c r="AH4" s="8" t="s">
        <v>21</v>
      </c>
      <c r="AI4" s="8" t="s">
        <v>21</v>
      </c>
      <c r="AJ4" s="8" t="s">
        <v>21</v>
      </c>
      <c r="AK4" s="5" t="s">
        <v>21</v>
      </c>
      <c r="AL4" s="5" t="s">
        <v>21</v>
      </c>
      <c r="AM4" s="5" t="s">
        <v>21</v>
      </c>
      <c r="AN4" s="5" t="s">
        <v>21</v>
      </c>
      <c r="AO4" s="5" t="s">
        <v>21</v>
      </c>
      <c r="AP4" s="5" t="s">
        <v>21</v>
      </c>
      <c r="AQ4" s="5" t="s">
        <v>21</v>
      </c>
      <c r="AR4" s="9" t="s">
        <v>21</v>
      </c>
      <c r="AS4" s="9" t="s">
        <v>21</v>
      </c>
      <c r="AT4" s="9" t="s">
        <v>21</v>
      </c>
      <c r="AU4" s="9" t="s">
        <v>21</v>
      </c>
      <c r="AV4" s="9" t="s">
        <v>21</v>
      </c>
      <c r="AW4" s="9" t="s">
        <v>21</v>
      </c>
      <c r="AX4" s="9" t="s">
        <v>21</v>
      </c>
      <c r="AY4" s="5" t="s">
        <v>21</v>
      </c>
      <c r="AZ4" s="5" t="s">
        <v>21</v>
      </c>
      <c r="BA4" s="5" t="s">
        <v>21</v>
      </c>
      <c r="BB4" s="5" t="s">
        <v>21</v>
      </c>
      <c r="BC4" s="5" t="s">
        <v>21</v>
      </c>
      <c r="BD4" s="5" t="s">
        <v>21</v>
      </c>
      <c r="BE4" s="5" t="s">
        <v>21</v>
      </c>
      <c r="BF4" s="10" t="s">
        <v>21</v>
      </c>
      <c r="BG4" s="11" t="s">
        <v>21</v>
      </c>
      <c r="BH4" s="5" t="s">
        <v>21</v>
      </c>
      <c r="BI4" s="5" t="s">
        <v>21</v>
      </c>
      <c r="BJ4" s="7" t="s">
        <v>21</v>
      </c>
      <c r="BK4" s="7" t="s">
        <v>21</v>
      </c>
      <c r="BL4" s="7" t="s">
        <v>21</v>
      </c>
      <c r="BM4" s="7" t="s">
        <v>21</v>
      </c>
      <c r="BN4" s="7" t="s">
        <v>21</v>
      </c>
      <c r="BO4" s="7" t="s">
        <v>21</v>
      </c>
      <c r="BP4" s="7" t="s">
        <v>21</v>
      </c>
      <c r="BQ4" s="12" t="s">
        <v>22</v>
      </c>
      <c r="BT4" s="14" t="s">
        <v>21</v>
      </c>
      <c r="BU4" s="10" t="s">
        <v>21</v>
      </c>
      <c r="BV4" s="7" t="s">
        <v>21</v>
      </c>
    </row>
    <row r="5" spans="1:74" s="29" customFormat="1" x14ac:dyDescent="0.25">
      <c r="A5" s="15" t="s">
        <v>23</v>
      </c>
      <c r="B5" s="16">
        <v>137159600</v>
      </c>
      <c r="C5" s="16">
        <v>72004682</v>
      </c>
      <c r="D5" s="16">
        <v>269842178</v>
      </c>
      <c r="E5" s="16">
        <v>138625682</v>
      </c>
      <c r="F5" s="16">
        <v>109078658</v>
      </c>
      <c r="G5" s="16" t="s">
        <v>24</v>
      </c>
      <c r="H5" s="16">
        <f>SUM(B5:F5)</f>
        <v>726710800</v>
      </c>
      <c r="I5" s="17" t="s">
        <v>23</v>
      </c>
      <c r="J5" s="18">
        <v>146002836</v>
      </c>
      <c r="K5" s="18">
        <v>82350692</v>
      </c>
      <c r="L5" s="18">
        <v>295921945</v>
      </c>
      <c r="M5" s="18">
        <v>177315517</v>
      </c>
      <c r="N5" s="18">
        <v>128926804</v>
      </c>
      <c r="O5" s="18">
        <f>SUM(J5:N5)</f>
        <v>830517794</v>
      </c>
      <c r="P5" s="19" t="s">
        <v>23</v>
      </c>
      <c r="Q5" s="20">
        <v>144775466</v>
      </c>
      <c r="R5" s="20">
        <v>87922232</v>
      </c>
      <c r="S5" s="20">
        <v>314022682</v>
      </c>
      <c r="T5" s="20">
        <v>177401274</v>
      </c>
      <c r="U5" s="20">
        <v>125537942</v>
      </c>
      <c r="V5" s="20">
        <f>SUM(Q5:U5)</f>
        <v>849659596</v>
      </c>
      <c r="W5" s="21" t="s">
        <v>23</v>
      </c>
      <c r="X5" s="22">
        <v>164684823</v>
      </c>
      <c r="Y5" s="22">
        <v>81243403</v>
      </c>
      <c r="Z5" s="22">
        <v>321877549</v>
      </c>
      <c r="AA5" s="22">
        <v>177985062</v>
      </c>
      <c r="AB5" s="22">
        <v>113751974</v>
      </c>
      <c r="AC5" s="22">
        <f>SUM(X5:AB5)</f>
        <v>859542811</v>
      </c>
      <c r="AD5" s="23" t="s">
        <v>23</v>
      </c>
      <c r="AE5" s="24">
        <v>156863349</v>
      </c>
      <c r="AF5" s="24">
        <v>84252841</v>
      </c>
      <c r="AG5" s="24">
        <v>314723844</v>
      </c>
      <c r="AH5" s="24">
        <v>170059531</v>
      </c>
      <c r="AI5" s="24">
        <v>109410132</v>
      </c>
      <c r="AJ5" s="24">
        <f>SUM(AE5:AI5)</f>
        <v>835309697</v>
      </c>
      <c r="AK5" s="17" t="s">
        <v>23</v>
      </c>
      <c r="AL5" s="18">
        <v>162189309</v>
      </c>
      <c r="AM5" s="18">
        <v>83811988</v>
      </c>
      <c r="AN5" s="18">
        <v>326843314</v>
      </c>
      <c r="AO5" s="18">
        <v>183907979</v>
      </c>
      <c r="AP5" s="18">
        <v>122059430</v>
      </c>
      <c r="AQ5" s="18">
        <f>SUM(AL5:AP5)</f>
        <v>878812020</v>
      </c>
      <c r="AR5" s="25" t="s">
        <v>23</v>
      </c>
      <c r="AS5" s="26">
        <v>166074631</v>
      </c>
      <c r="AT5" s="26">
        <v>87751708</v>
      </c>
      <c r="AU5" s="26">
        <v>337276883</v>
      </c>
      <c r="AV5" s="26">
        <v>193743166</v>
      </c>
      <c r="AW5" s="26">
        <v>127008275</v>
      </c>
      <c r="AX5" s="26">
        <f>SUM(AS5:AW5)</f>
        <v>911854663</v>
      </c>
      <c r="AY5" s="17" t="s">
        <v>23</v>
      </c>
      <c r="AZ5" s="18">
        <v>165895593</v>
      </c>
      <c r="BA5" s="18">
        <v>87721722</v>
      </c>
      <c r="BB5" s="18">
        <v>331347840</v>
      </c>
      <c r="BC5" s="18">
        <v>190172278</v>
      </c>
      <c r="BD5" s="18">
        <v>126398752</v>
      </c>
      <c r="BE5" s="18">
        <f>SUM(AZ5:BD5)</f>
        <v>901536185</v>
      </c>
      <c r="BF5" s="16">
        <f t="shared" ref="BF5:BF17" si="0">SUM(AL23:AP23)</f>
        <v>911803776</v>
      </c>
      <c r="BG5" s="27">
        <f t="shared" ref="BG5:BG17" si="1">SUM(AZ40:BD40)</f>
        <v>897762662</v>
      </c>
      <c r="BH5" s="18"/>
      <c r="BI5" s="18"/>
      <c r="BJ5" s="21" t="s">
        <v>23</v>
      </c>
      <c r="BK5" s="22">
        <f t="shared" ref="BK5:BO16" si="2">B5+J5+Q5+X5+AE5+AL5+AS5+AZ5+AL23+AZ40</f>
        <v>1575228737</v>
      </c>
      <c r="BL5" s="22">
        <f t="shared" si="2"/>
        <v>841958890</v>
      </c>
      <c r="BM5" s="22">
        <f t="shared" si="2"/>
        <v>3179978503</v>
      </c>
      <c r="BN5" s="22">
        <f t="shared" si="2"/>
        <v>1798151685</v>
      </c>
      <c r="BO5" s="22">
        <f t="shared" si="2"/>
        <v>1208192189</v>
      </c>
      <c r="BP5" s="22">
        <f>SUM(BK5:BO5)</f>
        <v>8603510004</v>
      </c>
      <c r="BQ5" s="28">
        <f>BP5/$BP$17</f>
        <v>8.3135554040787402E-2</v>
      </c>
      <c r="BS5" s="30">
        <f>H5+O5+V5+AC5+AJ5+AQ5+AX5+BE5+BF5+BG5</f>
        <v>8603510004</v>
      </c>
      <c r="BT5" s="20">
        <v>918616022</v>
      </c>
      <c r="BU5" s="16">
        <v>945505670</v>
      </c>
      <c r="BV5" s="22">
        <v>1017554541</v>
      </c>
    </row>
    <row r="6" spans="1:74" s="29" customFormat="1" x14ac:dyDescent="0.25">
      <c r="A6" s="15" t="s">
        <v>25</v>
      </c>
      <c r="B6" s="16">
        <v>136494895</v>
      </c>
      <c r="C6" s="16">
        <v>83277056</v>
      </c>
      <c r="D6" s="16">
        <v>275594287</v>
      </c>
      <c r="E6" s="16">
        <v>153957949</v>
      </c>
      <c r="F6" s="16">
        <v>110669119</v>
      </c>
      <c r="G6" s="16" t="s">
        <v>24</v>
      </c>
      <c r="H6" s="16">
        <f t="shared" ref="H6:H17" si="3">SUM(B6:F6)</f>
        <v>759993306</v>
      </c>
      <c r="I6" s="17" t="s">
        <v>25</v>
      </c>
      <c r="J6" s="18">
        <v>146121968</v>
      </c>
      <c r="K6" s="18">
        <v>80890945</v>
      </c>
      <c r="L6" s="18">
        <v>290379799</v>
      </c>
      <c r="M6" s="18">
        <v>161898380</v>
      </c>
      <c r="N6" s="18">
        <v>129464997</v>
      </c>
      <c r="O6" s="18">
        <f t="shared" ref="O6:O17" si="4">SUM(J6:N6)</f>
        <v>808756089</v>
      </c>
      <c r="P6" s="19" t="s">
        <v>25</v>
      </c>
      <c r="Q6" s="20">
        <v>147043282</v>
      </c>
      <c r="R6" s="20">
        <v>83066512</v>
      </c>
      <c r="S6" s="20">
        <v>295100013</v>
      </c>
      <c r="T6" s="20">
        <v>162019689</v>
      </c>
      <c r="U6" s="20">
        <v>138432440</v>
      </c>
      <c r="V6" s="20">
        <f t="shared" ref="V6:V17" si="5">SUM(Q6:U6)</f>
        <v>825661936</v>
      </c>
      <c r="W6" s="21" t="s">
        <v>25</v>
      </c>
      <c r="X6" s="22">
        <v>156754166</v>
      </c>
      <c r="Y6" s="22">
        <v>90254043</v>
      </c>
      <c r="Z6" s="22">
        <v>316122671</v>
      </c>
      <c r="AA6" s="22">
        <v>180029363</v>
      </c>
      <c r="AB6" s="22">
        <v>131639824</v>
      </c>
      <c r="AC6" s="22">
        <f t="shared" ref="AC6:AC17" si="6">SUM(X6:AB6)</f>
        <v>874800067</v>
      </c>
      <c r="AD6" s="23" t="s">
        <v>25</v>
      </c>
      <c r="AE6" s="24">
        <v>142881447</v>
      </c>
      <c r="AF6" s="24">
        <v>73086206</v>
      </c>
      <c r="AG6" s="24">
        <v>292901903</v>
      </c>
      <c r="AH6" s="24">
        <v>175012174</v>
      </c>
      <c r="AI6" s="24">
        <v>122765514</v>
      </c>
      <c r="AJ6" s="24">
        <f t="shared" ref="AJ6:AJ16" si="7">SUM(AE6:AI6)</f>
        <v>806647244</v>
      </c>
      <c r="AK6" s="17" t="s">
        <v>25</v>
      </c>
      <c r="AL6" s="18">
        <v>147862622</v>
      </c>
      <c r="AM6" s="18">
        <v>79888635</v>
      </c>
      <c r="AN6" s="18">
        <v>305877503</v>
      </c>
      <c r="AO6" s="18">
        <v>172362559</v>
      </c>
      <c r="AP6" s="18">
        <v>116623787</v>
      </c>
      <c r="AQ6" s="18">
        <f t="shared" ref="AQ6:AQ16" si="8">SUM(AL6:AP6)</f>
        <v>822615106</v>
      </c>
      <c r="AR6" s="25" t="s">
        <v>25</v>
      </c>
      <c r="AS6" s="26">
        <v>152586494</v>
      </c>
      <c r="AT6" s="26">
        <v>81683319</v>
      </c>
      <c r="AU6" s="26">
        <v>311215273</v>
      </c>
      <c r="AV6" s="26">
        <v>176636595</v>
      </c>
      <c r="AW6" s="26">
        <v>118660274</v>
      </c>
      <c r="AX6" s="26">
        <f t="shared" ref="AX6:AX16" si="9">SUM(AS6:AW6)</f>
        <v>840781955</v>
      </c>
      <c r="AY6" s="17" t="s">
        <v>25</v>
      </c>
      <c r="AZ6" s="18">
        <v>159754358</v>
      </c>
      <c r="BA6" s="18">
        <v>84224487</v>
      </c>
      <c r="BB6" s="18">
        <v>324102824</v>
      </c>
      <c r="BC6" s="18">
        <v>185949301</v>
      </c>
      <c r="BD6" s="18">
        <v>121425227</v>
      </c>
      <c r="BE6" s="18">
        <f t="shared" ref="BE6:BE16" si="10">SUM(AZ6:BD6)</f>
        <v>875456197</v>
      </c>
      <c r="BF6" s="16">
        <f t="shared" si="0"/>
        <v>830430509</v>
      </c>
      <c r="BG6" s="27">
        <f t="shared" si="1"/>
        <v>820192331</v>
      </c>
      <c r="BH6" s="18"/>
      <c r="BI6" s="18"/>
      <c r="BJ6" s="21" t="s">
        <v>25</v>
      </c>
      <c r="BK6" s="22">
        <f t="shared" si="2"/>
        <v>1491725715</v>
      </c>
      <c r="BL6" s="22">
        <f t="shared" si="2"/>
        <v>818205158</v>
      </c>
      <c r="BM6" s="22">
        <f t="shared" si="2"/>
        <v>3023784229</v>
      </c>
      <c r="BN6" s="22">
        <f t="shared" si="2"/>
        <v>1719072254</v>
      </c>
      <c r="BO6" s="22">
        <f t="shared" si="2"/>
        <v>1212547384</v>
      </c>
      <c r="BP6" s="22">
        <f t="shared" ref="BP6:BP16" si="11">SUM(BK6:BO6)</f>
        <v>8265334740</v>
      </c>
      <c r="BQ6" s="28">
        <f t="shared" ref="BQ6:BQ17" si="12">BP6/$BP$17</f>
        <v>7.9867772876767315E-2</v>
      </c>
      <c r="BS6" s="30">
        <f t="shared" ref="BS6:BS17" si="13">H6+O6+V6+AC6+AJ6+AQ6+AX6+BE6+BF6+BG6</f>
        <v>8265334740</v>
      </c>
      <c r="BT6" s="20">
        <v>853419967</v>
      </c>
      <c r="BU6" s="16">
        <v>889407264</v>
      </c>
      <c r="BV6" s="22">
        <v>900754354</v>
      </c>
    </row>
    <row r="7" spans="1:74" s="29" customFormat="1" x14ac:dyDescent="0.25">
      <c r="A7" s="15" t="s">
        <v>26</v>
      </c>
      <c r="B7" s="16">
        <v>153679937</v>
      </c>
      <c r="C7" s="16">
        <v>80342274</v>
      </c>
      <c r="D7" s="16">
        <v>301561219</v>
      </c>
      <c r="E7" s="16">
        <v>164562635</v>
      </c>
      <c r="F7" s="16">
        <v>135235022</v>
      </c>
      <c r="G7" s="16" t="s">
        <v>24</v>
      </c>
      <c r="H7" s="16">
        <f t="shared" si="3"/>
        <v>835381087</v>
      </c>
      <c r="I7" s="17" t="s">
        <v>26</v>
      </c>
      <c r="J7" s="18">
        <v>162498036</v>
      </c>
      <c r="K7" s="18">
        <v>89057224</v>
      </c>
      <c r="L7" s="18">
        <v>326560239</v>
      </c>
      <c r="M7" s="18">
        <v>174818029</v>
      </c>
      <c r="N7" s="18">
        <v>140926106</v>
      </c>
      <c r="O7" s="18">
        <f t="shared" si="4"/>
        <v>893859634</v>
      </c>
      <c r="P7" s="19" t="s">
        <v>26</v>
      </c>
      <c r="Q7" s="20">
        <v>160081779</v>
      </c>
      <c r="R7" s="20">
        <v>89966151</v>
      </c>
      <c r="S7" s="20">
        <v>328473245</v>
      </c>
      <c r="T7" s="20">
        <v>180516245</v>
      </c>
      <c r="U7" s="20">
        <v>147376087</v>
      </c>
      <c r="V7" s="20">
        <f t="shared" si="5"/>
        <v>906413507</v>
      </c>
      <c r="W7" s="21" t="s">
        <v>26</v>
      </c>
      <c r="X7" s="22">
        <v>161093793</v>
      </c>
      <c r="Y7" s="22">
        <v>90035763</v>
      </c>
      <c r="Z7" s="22">
        <v>328217249</v>
      </c>
      <c r="AA7" s="22">
        <v>183059335</v>
      </c>
      <c r="AB7" s="22">
        <v>132817154</v>
      </c>
      <c r="AC7" s="22">
        <f t="shared" si="6"/>
        <v>895223294</v>
      </c>
      <c r="AD7" s="23" t="s">
        <v>26</v>
      </c>
      <c r="AE7" s="24">
        <v>155131712</v>
      </c>
      <c r="AF7" s="24">
        <v>81908953</v>
      </c>
      <c r="AG7" s="24">
        <v>327306899</v>
      </c>
      <c r="AH7" s="24">
        <v>176705758</v>
      </c>
      <c r="AI7" s="24">
        <v>129806128</v>
      </c>
      <c r="AJ7" s="24">
        <f t="shared" si="7"/>
        <v>870859450</v>
      </c>
      <c r="AK7" s="17" t="s">
        <v>26</v>
      </c>
      <c r="AL7" s="18">
        <v>163194987</v>
      </c>
      <c r="AM7" s="18">
        <v>89185691</v>
      </c>
      <c r="AN7" s="18">
        <v>337662270</v>
      </c>
      <c r="AO7" s="18">
        <v>188292543</v>
      </c>
      <c r="AP7" s="18">
        <v>135557823</v>
      </c>
      <c r="AQ7" s="18">
        <f t="shared" si="8"/>
        <v>913893314</v>
      </c>
      <c r="AR7" s="25" t="s">
        <v>26</v>
      </c>
      <c r="AS7" s="26">
        <v>164517096</v>
      </c>
      <c r="AT7" s="26">
        <v>89605216</v>
      </c>
      <c r="AU7" s="26">
        <v>349567691</v>
      </c>
      <c r="AV7" s="26">
        <v>194470462</v>
      </c>
      <c r="AW7" s="26">
        <v>135197333</v>
      </c>
      <c r="AX7" s="26">
        <f t="shared" si="9"/>
        <v>933357798</v>
      </c>
      <c r="AY7" s="17" t="s">
        <v>26</v>
      </c>
      <c r="AZ7" s="18">
        <v>166419539</v>
      </c>
      <c r="BA7" s="18">
        <v>85678073</v>
      </c>
      <c r="BB7" s="18">
        <v>331845574</v>
      </c>
      <c r="BC7" s="18">
        <v>183537885</v>
      </c>
      <c r="BD7" s="18">
        <v>130012195</v>
      </c>
      <c r="BE7" s="18">
        <f t="shared" si="10"/>
        <v>897493266</v>
      </c>
      <c r="BF7" s="16">
        <f t="shared" si="0"/>
        <v>903277966</v>
      </c>
      <c r="BG7" s="27">
        <f t="shared" si="1"/>
        <v>880988188</v>
      </c>
      <c r="BH7" s="18"/>
      <c r="BI7" s="18"/>
      <c r="BJ7" s="21" t="s">
        <v>26</v>
      </c>
      <c r="BK7" s="22">
        <f t="shared" si="2"/>
        <v>1608747700</v>
      </c>
      <c r="BL7" s="22">
        <f t="shared" si="2"/>
        <v>870524890</v>
      </c>
      <c r="BM7" s="22">
        <f t="shared" si="2"/>
        <v>3291554264</v>
      </c>
      <c r="BN7" s="22">
        <f t="shared" si="2"/>
        <v>1817868799</v>
      </c>
      <c r="BO7" s="22">
        <f t="shared" si="2"/>
        <v>1342051851</v>
      </c>
      <c r="BP7" s="22">
        <f t="shared" si="11"/>
        <v>8930747504</v>
      </c>
      <c r="BQ7" s="28">
        <f t="shared" si="12"/>
        <v>8.6297643798662241E-2</v>
      </c>
      <c r="BS7" s="30">
        <f t="shared" si="13"/>
        <v>8930747504</v>
      </c>
      <c r="BT7" s="20">
        <v>908505567</v>
      </c>
      <c r="BU7" s="16">
        <v>924806823</v>
      </c>
      <c r="BV7" s="22">
        <v>957011958</v>
      </c>
    </row>
    <row r="8" spans="1:74" s="29" customFormat="1" x14ac:dyDescent="0.25">
      <c r="A8" s="15" t="s">
        <v>27</v>
      </c>
      <c r="B8" s="16">
        <v>147017256</v>
      </c>
      <c r="C8" s="16">
        <v>78977946</v>
      </c>
      <c r="D8" s="16">
        <v>296969359</v>
      </c>
      <c r="E8" s="16">
        <v>155426028</v>
      </c>
      <c r="F8" s="16">
        <v>114415221</v>
      </c>
      <c r="G8" s="16" t="s">
        <v>24</v>
      </c>
      <c r="H8" s="16">
        <f t="shared" si="3"/>
        <v>792805810</v>
      </c>
      <c r="I8" s="17" t="s">
        <v>27</v>
      </c>
      <c r="J8" s="18">
        <v>148271397</v>
      </c>
      <c r="K8" s="18">
        <v>79930277</v>
      </c>
      <c r="L8" s="18">
        <v>300963975</v>
      </c>
      <c r="M8" s="18">
        <v>156738459</v>
      </c>
      <c r="N8" s="18">
        <v>125038022</v>
      </c>
      <c r="O8" s="18">
        <f t="shared" si="4"/>
        <v>810942130</v>
      </c>
      <c r="P8" s="19" t="s">
        <v>27</v>
      </c>
      <c r="Q8" s="20">
        <v>148743267</v>
      </c>
      <c r="R8" s="20">
        <v>82067398</v>
      </c>
      <c r="S8" s="20">
        <v>306205648</v>
      </c>
      <c r="T8" s="20">
        <v>165519308</v>
      </c>
      <c r="U8" s="20">
        <v>128783696</v>
      </c>
      <c r="V8" s="20">
        <f t="shared" si="5"/>
        <v>831319317</v>
      </c>
      <c r="W8" s="21" t="s">
        <v>27</v>
      </c>
      <c r="X8" s="22">
        <v>159129618</v>
      </c>
      <c r="Y8" s="22">
        <v>87161215</v>
      </c>
      <c r="Z8" s="22">
        <v>332800532</v>
      </c>
      <c r="AA8" s="22">
        <v>179563021</v>
      </c>
      <c r="AB8" s="22">
        <v>129859950</v>
      </c>
      <c r="AC8" s="22">
        <f t="shared" si="6"/>
        <v>888514336</v>
      </c>
      <c r="AD8" s="23" t="s">
        <v>27</v>
      </c>
      <c r="AE8" s="24">
        <v>141558054</v>
      </c>
      <c r="AF8" s="24">
        <v>72883155</v>
      </c>
      <c r="AG8" s="24">
        <v>306802802</v>
      </c>
      <c r="AH8" s="24">
        <v>160764543</v>
      </c>
      <c r="AI8" s="24">
        <v>112319172</v>
      </c>
      <c r="AJ8" s="24">
        <f t="shared" si="7"/>
        <v>794327726</v>
      </c>
      <c r="AK8" s="17" t="s">
        <v>27</v>
      </c>
      <c r="AL8" s="18">
        <v>148938665</v>
      </c>
      <c r="AM8" s="18">
        <v>79106741</v>
      </c>
      <c r="AN8" s="18">
        <v>317139013</v>
      </c>
      <c r="AO8" s="18">
        <v>168728053</v>
      </c>
      <c r="AP8" s="18">
        <v>119820537</v>
      </c>
      <c r="AQ8" s="18">
        <f t="shared" si="8"/>
        <v>833733009</v>
      </c>
      <c r="AR8" s="25" t="s">
        <v>27</v>
      </c>
      <c r="AS8" s="26">
        <v>150967443</v>
      </c>
      <c r="AT8" s="26">
        <v>78293469</v>
      </c>
      <c r="AU8" s="26">
        <v>316256320</v>
      </c>
      <c r="AV8" s="26">
        <v>172352946</v>
      </c>
      <c r="AW8" s="26">
        <v>127033672</v>
      </c>
      <c r="AX8" s="26">
        <f t="shared" si="9"/>
        <v>844903850</v>
      </c>
      <c r="AY8" s="17" t="s">
        <v>27</v>
      </c>
      <c r="AZ8" s="18">
        <v>147048084</v>
      </c>
      <c r="BA8" s="18">
        <v>76795482</v>
      </c>
      <c r="BB8" s="18">
        <v>307307507</v>
      </c>
      <c r="BC8" s="18">
        <v>177578776</v>
      </c>
      <c r="BD8" s="18">
        <v>123763635</v>
      </c>
      <c r="BE8" s="18">
        <f t="shared" si="10"/>
        <v>832493484</v>
      </c>
      <c r="BF8" s="16">
        <f t="shared" si="0"/>
        <v>857386287</v>
      </c>
      <c r="BG8" s="27">
        <f t="shared" si="1"/>
        <v>840092592</v>
      </c>
      <c r="BH8" s="18"/>
      <c r="BI8" s="18"/>
      <c r="BJ8" s="21" t="s">
        <v>27</v>
      </c>
      <c r="BK8" s="22">
        <f t="shared" si="2"/>
        <v>1494781125</v>
      </c>
      <c r="BL8" s="22">
        <f t="shared" si="2"/>
        <v>795706243</v>
      </c>
      <c r="BM8" s="22">
        <f t="shared" si="2"/>
        <v>3126167551</v>
      </c>
      <c r="BN8" s="22">
        <f t="shared" si="2"/>
        <v>1687396331</v>
      </c>
      <c r="BO8" s="22">
        <f t="shared" si="2"/>
        <v>1222467291</v>
      </c>
      <c r="BP8" s="22">
        <f t="shared" si="11"/>
        <v>8326518541</v>
      </c>
      <c r="BQ8" s="28">
        <f t="shared" si="12"/>
        <v>8.0458990785747656E-2</v>
      </c>
      <c r="BS8" s="30">
        <f t="shared" si="13"/>
        <v>8326518541</v>
      </c>
      <c r="BT8" s="20">
        <v>843289811</v>
      </c>
      <c r="BU8" s="16">
        <v>862080230</v>
      </c>
      <c r="BV8" s="22">
        <v>872095806</v>
      </c>
    </row>
    <row r="9" spans="1:74" s="29" customFormat="1" x14ac:dyDescent="0.25">
      <c r="A9" s="15" t="s">
        <v>28</v>
      </c>
      <c r="B9" s="16">
        <v>156291673</v>
      </c>
      <c r="C9" s="16">
        <v>83136185</v>
      </c>
      <c r="D9" s="16">
        <v>309365253</v>
      </c>
      <c r="E9" s="16">
        <v>159656565</v>
      </c>
      <c r="F9" s="16">
        <v>133961968</v>
      </c>
      <c r="G9" s="16" t="s">
        <v>24</v>
      </c>
      <c r="H9" s="16">
        <f t="shared" si="3"/>
        <v>842411644</v>
      </c>
      <c r="I9" s="17" t="s">
        <v>28</v>
      </c>
      <c r="J9" s="18">
        <v>153075872</v>
      </c>
      <c r="K9" s="18">
        <v>83750487</v>
      </c>
      <c r="L9" s="18">
        <v>310030585</v>
      </c>
      <c r="M9" s="18">
        <v>165416752</v>
      </c>
      <c r="N9" s="18">
        <v>137273629</v>
      </c>
      <c r="O9" s="18">
        <f t="shared" si="4"/>
        <v>849547325</v>
      </c>
      <c r="P9" s="19" t="s">
        <v>28</v>
      </c>
      <c r="Q9" s="20">
        <v>156805279</v>
      </c>
      <c r="R9" s="20">
        <v>85646373</v>
      </c>
      <c r="S9" s="20">
        <v>326455968</v>
      </c>
      <c r="T9" s="20">
        <v>171215630</v>
      </c>
      <c r="U9" s="20">
        <v>142416545</v>
      </c>
      <c r="V9" s="20">
        <f t="shared" si="5"/>
        <v>882539795</v>
      </c>
      <c r="W9" s="21" t="s">
        <v>28</v>
      </c>
      <c r="X9" s="22">
        <v>158717946</v>
      </c>
      <c r="Y9" s="22">
        <v>87965443</v>
      </c>
      <c r="Z9" s="22">
        <v>334121601</v>
      </c>
      <c r="AA9" s="22">
        <v>178601859</v>
      </c>
      <c r="AB9" s="22">
        <v>134221971</v>
      </c>
      <c r="AC9" s="22">
        <f t="shared" si="6"/>
        <v>893628820</v>
      </c>
      <c r="AD9" s="23" t="s">
        <v>28</v>
      </c>
      <c r="AE9" s="24">
        <v>149084740</v>
      </c>
      <c r="AF9" s="24">
        <v>79494951</v>
      </c>
      <c r="AG9" s="24">
        <v>326807914</v>
      </c>
      <c r="AH9" s="24">
        <v>169574547</v>
      </c>
      <c r="AI9" s="24">
        <v>128715574</v>
      </c>
      <c r="AJ9" s="24">
        <f t="shared" si="7"/>
        <v>853677726</v>
      </c>
      <c r="AK9" s="17" t="s">
        <v>28</v>
      </c>
      <c r="AL9" s="18">
        <v>156763269</v>
      </c>
      <c r="AM9" s="18">
        <v>83170268</v>
      </c>
      <c r="AN9" s="18">
        <v>329327554</v>
      </c>
      <c r="AO9" s="18">
        <v>175990366</v>
      </c>
      <c r="AP9" s="18">
        <v>131335874</v>
      </c>
      <c r="AQ9" s="18">
        <f t="shared" si="8"/>
        <v>876587331</v>
      </c>
      <c r="AR9" s="25" t="s">
        <v>28</v>
      </c>
      <c r="AS9" s="26">
        <v>161028790</v>
      </c>
      <c r="AT9" s="26">
        <v>83921734</v>
      </c>
      <c r="AU9" s="26">
        <v>338155358</v>
      </c>
      <c r="AV9" s="26">
        <v>182405793</v>
      </c>
      <c r="AW9" s="26">
        <v>132936646</v>
      </c>
      <c r="AX9" s="26">
        <f t="shared" si="9"/>
        <v>898448321</v>
      </c>
      <c r="AY9" s="17" t="s">
        <v>28</v>
      </c>
      <c r="AZ9" s="18">
        <v>156776469</v>
      </c>
      <c r="BA9" s="18">
        <v>82523328</v>
      </c>
      <c r="BB9" s="18">
        <v>320927277</v>
      </c>
      <c r="BC9" s="18">
        <v>177071989</v>
      </c>
      <c r="BD9" s="18">
        <v>130397106</v>
      </c>
      <c r="BE9" s="18">
        <f t="shared" si="10"/>
        <v>867696169</v>
      </c>
      <c r="BF9" s="16">
        <f t="shared" si="0"/>
        <v>852004594</v>
      </c>
      <c r="BG9" s="27">
        <f t="shared" si="1"/>
        <v>845348434</v>
      </c>
      <c r="BH9" s="18"/>
      <c r="BI9" s="18"/>
      <c r="BJ9" s="21" t="s">
        <v>28</v>
      </c>
      <c r="BK9" s="22">
        <f t="shared" si="2"/>
        <v>1556084927</v>
      </c>
      <c r="BL9" s="22">
        <f t="shared" si="2"/>
        <v>832268748</v>
      </c>
      <c r="BM9" s="22">
        <f t="shared" si="2"/>
        <v>3238309983</v>
      </c>
      <c r="BN9" s="22">
        <f t="shared" si="2"/>
        <v>1728017260</v>
      </c>
      <c r="BO9" s="22">
        <f t="shared" si="2"/>
        <v>1307209241</v>
      </c>
      <c r="BP9" s="22">
        <f t="shared" si="11"/>
        <v>8661890159</v>
      </c>
      <c r="BQ9" s="28">
        <f t="shared" si="12"/>
        <v>8.3699680371628601E-2</v>
      </c>
      <c r="BS9" s="30">
        <f t="shared" si="13"/>
        <v>8661890159</v>
      </c>
      <c r="BT9" s="20">
        <v>862547487</v>
      </c>
      <c r="BU9" s="16">
        <v>889290636</v>
      </c>
      <c r="BV9" s="22">
        <v>912765407</v>
      </c>
    </row>
    <row r="10" spans="1:74" s="29" customFormat="1" x14ac:dyDescent="0.25">
      <c r="A10" s="15" t="s">
        <v>29</v>
      </c>
      <c r="B10" s="16">
        <v>147584683</v>
      </c>
      <c r="C10" s="16">
        <v>78094772</v>
      </c>
      <c r="D10" s="16">
        <v>294446123</v>
      </c>
      <c r="E10" s="16">
        <v>157828893</v>
      </c>
      <c r="F10" s="16">
        <v>126312484</v>
      </c>
      <c r="G10" s="16" t="s">
        <v>24</v>
      </c>
      <c r="H10" s="16">
        <f t="shared" si="3"/>
        <v>804266955</v>
      </c>
      <c r="I10" s="17" t="s">
        <v>29</v>
      </c>
      <c r="J10" s="18">
        <v>152234302</v>
      </c>
      <c r="K10" s="18">
        <v>82954325</v>
      </c>
      <c r="L10" s="18">
        <v>309493990</v>
      </c>
      <c r="M10" s="18">
        <v>166100579</v>
      </c>
      <c r="N10" s="18">
        <v>136881186</v>
      </c>
      <c r="O10" s="18">
        <f t="shared" si="4"/>
        <v>847664382</v>
      </c>
      <c r="P10" s="19" t="s">
        <v>29</v>
      </c>
      <c r="Q10" s="20">
        <v>156801637</v>
      </c>
      <c r="R10" s="20">
        <v>83854691</v>
      </c>
      <c r="S10" s="20">
        <v>328110034</v>
      </c>
      <c r="T10" s="20">
        <v>172337594</v>
      </c>
      <c r="U10" s="20">
        <v>141954083</v>
      </c>
      <c r="V10" s="20">
        <f t="shared" si="5"/>
        <v>883058039</v>
      </c>
      <c r="W10" s="21" t="s">
        <v>29</v>
      </c>
      <c r="X10" s="22">
        <v>158997156</v>
      </c>
      <c r="Y10" s="22">
        <v>84043249</v>
      </c>
      <c r="Z10" s="22">
        <v>326019035</v>
      </c>
      <c r="AA10" s="22">
        <v>178640437</v>
      </c>
      <c r="AB10" s="22">
        <v>129065078</v>
      </c>
      <c r="AC10" s="22">
        <f t="shared" si="6"/>
        <v>876764955</v>
      </c>
      <c r="AD10" s="23" t="s">
        <v>29</v>
      </c>
      <c r="AE10" s="24">
        <v>145202416</v>
      </c>
      <c r="AF10" s="24">
        <v>76197700</v>
      </c>
      <c r="AG10" s="24">
        <v>312873621</v>
      </c>
      <c r="AH10" s="24">
        <v>166592133</v>
      </c>
      <c r="AI10" s="24">
        <v>143500456</v>
      </c>
      <c r="AJ10" s="24">
        <f t="shared" si="7"/>
        <v>844366326</v>
      </c>
      <c r="AK10" s="17" t="s">
        <v>29</v>
      </c>
      <c r="AL10" s="18">
        <v>155935767</v>
      </c>
      <c r="AM10" s="18">
        <v>83007498</v>
      </c>
      <c r="AN10" s="18">
        <v>326447050</v>
      </c>
      <c r="AO10" s="18">
        <v>179200242</v>
      </c>
      <c r="AP10" s="18">
        <v>130159780</v>
      </c>
      <c r="AQ10" s="18">
        <f t="shared" si="8"/>
        <v>874750337</v>
      </c>
      <c r="AR10" s="25" t="s">
        <v>29</v>
      </c>
      <c r="AS10" s="26">
        <v>158289699</v>
      </c>
      <c r="AT10" s="26">
        <v>83802667</v>
      </c>
      <c r="AU10" s="26">
        <v>328818214</v>
      </c>
      <c r="AV10" s="26">
        <v>181471825</v>
      </c>
      <c r="AW10" s="26">
        <v>134528945</v>
      </c>
      <c r="AX10" s="26">
        <f t="shared" si="9"/>
        <v>886911350</v>
      </c>
      <c r="AY10" s="17" t="s">
        <v>29</v>
      </c>
      <c r="AZ10" s="18">
        <v>153095189</v>
      </c>
      <c r="BA10" s="18">
        <v>80954733</v>
      </c>
      <c r="BB10" s="18">
        <v>311922980</v>
      </c>
      <c r="BC10" s="18">
        <v>175492162</v>
      </c>
      <c r="BD10" s="18">
        <v>128256713</v>
      </c>
      <c r="BE10" s="18">
        <f t="shared" si="10"/>
        <v>849721777</v>
      </c>
      <c r="BF10" s="16">
        <f t="shared" si="0"/>
        <v>830979074</v>
      </c>
      <c r="BG10" s="27">
        <f t="shared" si="1"/>
        <v>842705541</v>
      </c>
      <c r="BH10" s="18"/>
      <c r="BI10" s="18"/>
      <c r="BJ10" s="21" t="s">
        <v>29</v>
      </c>
      <c r="BK10" s="22">
        <f t="shared" si="2"/>
        <v>1533526773</v>
      </c>
      <c r="BL10" s="22">
        <f t="shared" si="2"/>
        <v>815911226</v>
      </c>
      <c r="BM10" s="22">
        <f t="shared" si="2"/>
        <v>3156756003</v>
      </c>
      <c r="BN10" s="22">
        <f t="shared" si="2"/>
        <v>1721788921</v>
      </c>
      <c r="BO10" s="22">
        <f t="shared" si="2"/>
        <v>1313205813</v>
      </c>
      <c r="BP10" s="22">
        <f t="shared" si="11"/>
        <v>8541188736</v>
      </c>
      <c r="BQ10" s="28">
        <f t="shared" si="12"/>
        <v>8.2533344809753134E-2</v>
      </c>
      <c r="BS10" s="30">
        <f t="shared" si="13"/>
        <v>8541188736</v>
      </c>
      <c r="BT10" s="20">
        <v>870854025</v>
      </c>
      <c r="BU10" s="16">
        <v>893415147</v>
      </c>
      <c r="BV10" s="22">
        <v>928192096</v>
      </c>
    </row>
    <row r="11" spans="1:74" s="29" customFormat="1" x14ac:dyDescent="0.25">
      <c r="A11" s="15" t="s">
        <v>30</v>
      </c>
      <c r="B11" s="16">
        <v>146049270</v>
      </c>
      <c r="C11" s="16">
        <v>83158583</v>
      </c>
      <c r="D11" s="16">
        <v>301598880</v>
      </c>
      <c r="E11" s="16">
        <v>164846114</v>
      </c>
      <c r="F11" s="16">
        <v>134998082</v>
      </c>
      <c r="G11" s="16" t="s">
        <v>24</v>
      </c>
      <c r="H11" s="16">
        <f t="shared" si="3"/>
        <v>830650929</v>
      </c>
      <c r="I11" s="17" t="s">
        <v>30</v>
      </c>
      <c r="J11" s="18">
        <v>157107683</v>
      </c>
      <c r="K11" s="18">
        <v>85126372</v>
      </c>
      <c r="L11" s="18">
        <v>318401261</v>
      </c>
      <c r="M11" s="18">
        <v>171337008</v>
      </c>
      <c r="N11" s="18">
        <v>142851750</v>
      </c>
      <c r="O11" s="18">
        <f t="shared" si="4"/>
        <v>874824074</v>
      </c>
      <c r="P11" s="19" t="s">
        <v>30</v>
      </c>
      <c r="Q11" s="20">
        <v>154050732</v>
      </c>
      <c r="R11" s="20">
        <v>86045137</v>
      </c>
      <c r="S11" s="20">
        <v>324908920</v>
      </c>
      <c r="T11" s="20">
        <v>180108106</v>
      </c>
      <c r="U11" s="20">
        <v>148412573</v>
      </c>
      <c r="V11" s="20">
        <f t="shared" si="5"/>
        <v>893525468</v>
      </c>
      <c r="W11" s="21" t="s">
        <v>30</v>
      </c>
      <c r="X11" s="22">
        <v>160609894</v>
      </c>
      <c r="Y11" s="22">
        <v>87157359</v>
      </c>
      <c r="Z11" s="22">
        <v>335015802</v>
      </c>
      <c r="AA11" s="22">
        <v>183891721</v>
      </c>
      <c r="AB11" s="22">
        <v>138943766</v>
      </c>
      <c r="AC11" s="22">
        <f t="shared" si="6"/>
        <v>905618542</v>
      </c>
      <c r="AD11" s="23" t="s">
        <v>30</v>
      </c>
      <c r="AE11" s="24">
        <v>150454559</v>
      </c>
      <c r="AF11" s="24">
        <v>80614436</v>
      </c>
      <c r="AG11" s="24">
        <v>327109854</v>
      </c>
      <c r="AH11" s="24">
        <v>176306611</v>
      </c>
      <c r="AI11" s="24">
        <v>120151150</v>
      </c>
      <c r="AJ11" s="24">
        <f t="shared" si="7"/>
        <v>854636610</v>
      </c>
      <c r="AK11" s="17" t="s">
        <v>30</v>
      </c>
      <c r="AL11" s="18">
        <v>156359328</v>
      </c>
      <c r="AM11" s="18">
        <v>84698455</v>
      </c>
      <c r="AN11" s="18">
        <v>341777439</v>
      </c>
      <c r="AO11" s="18">
        <v>183672860</v>
      </c>
      <c r="AP11" s="18">
        <v>140886553</v>
      </c>
      <c r="AQ11" s="18">
        <f t="shared" si="8"/>
        <v>907394635</v>
      </c>
      <c r="AR11" s="25" t="s">
        <v>30</v>
      </c>
      <c r="AS11" s="26">
        <v>156112304</v>
      </c>
      <c r="AT11" s="26">
        <v>84263720</v>
      </c>
      <c r="AU11" s="26">
        <v>328656603</v>
      </c>
      <c r="AV11" s="26">
        <v>181470567</v>
      </c>
      <c r="AW11" s="26">
        <v>130221678</v>
      </c>
      <c r="AX11" s="26">
        <f t="shared" si="9"/>
        <v>880724872</v>
      </c>
      <c r="AY11" s="17" t="s">
        <v>30</v>
      </c>
      <c r="AZ11" s="18">
        <v>156026751</v>
      </c>
      <c r="BA11" s="18">
        <v>81604572</v>
      </c>
      <c r="BB11" s="18">
        <v>328590993</v>
      </c>
      <c r="BC11" s="18">
        <v>182668537</v>
      </c>
      <c r="BD11" s="18">
        <v>135701753</v>
      </c>
      <c r="BE11" s="18">
        <f t="shared" si="10"/>
        <v>884592606</v>
      </c>
      <c r="BF11" s="16">
        <f t="shared" si="0"/>
        <v>885907606</v>
      </c>
      <c r="BG11" s="27">
        <f t="shared" si="1"/>
        <v>896011773</v>
      </c>
      <c r="BH11" s="18"/>
      <c r="BI11" s="18"/>
      <c r="BJ11" s="21" t="s">
        <v>30</v>
      </c>
      <c r="BK11" s="22">
        <f t="shared" si="2"/>
        <v>1551352308</v>
      </c>
      <c r="BL11" s="22">
        <f t="shared" si="2"/>
        <v>836226117</v>
      </c>
      <c r="BM11" s="22">
        <f t="shared" si="2"/>
        <v>3289170604</v>
      </c>
      <c r="BN11" s="22">
        <f t="shared" si="2"/>
        <v>1780848011</v>
      </c>
      <c r="BO11" s="22">
        <f t="shared" si="2"/>
        <v>1356290075</v>
      </c>
      <c r="BP11" s="22">
        <f t="shared" si="11"/>
        <v>8813887115</v>
      </c>
      <c r="BQ11" s="28">
        <f t="shared" si="12"/>
        <v>8.5168424075500418E-2</v>
      </c>
      <c r="BS11" s="30">
        <f t="shared" si="13"/>
        <v>8813887115</v>
      </c>
      <c r="BT11" s="20">
        <v>918422419</v>
      </c>
      <c r="BU11" s="16">
        <v>904027757</v>
      </c>
      <c r="BV11" s="22">
        <v>922901871</v>
      </c>
    </row>
    <row r="12" spans="1:74" s="29" customFormat="1" x14ac:dyDescent="0.25">
      <c r="A12" s="15" t="s">
        <v>31</v>
      </c>
      <c r="B12" s="16">
        <v>133150206</v>
      </c>
      <c r="C12" s="16">
        <v>68878737</v>
      </c>
      <c r="D12" s="16">
        <v>275201959</v>
      </c>
      <c r="E12" s="16">
        <v>145846979</v>
      </c>
      <c r="F12" s="16">
        <v>118928169</v>
      </c>
      <c r="G12" s="16" t="s">
        <v>24</v>
      </c>
      <c r="H12" s="16">
        <f t="shared" si="3"/>
        <v>742006050</v>
      </c>
      <c r="I12" s="17" t="s">
        <v>31</v>
      </c>
      <c r="J12" s="18">
        <v>144386208</v>
      </c>
      <c r="K12" s="18">
        <v>78082263</v>
      </c>
      <c r="L12" s="18">
        <v>292448617</v>
      </c>
      <c r="M12" s="18">
        <v>159289093</v>
      </c>
      <c r="N12" s="18">
        <v>129340707</v>
      </c>
      <c r="O12" s="18">
        <f t="shared" si="4"/>
        <v>803546888</v>
      </c>
      <c r="P12" s="19" t="s">
        <v>31</v>
      </c>
      <c r="Q12" s="20">
        <v>148164508</v>
      </c>
      <c r="R12" s="20">
        <v>79575840</v>
      </c>
      <c r="S12" s="20">
        <v>313618558</v>
      </c>
      <c r="T12" s="20">
        <v>170297085</v>
      </c>
      <c r="U12" s="20">
        <v>140720409</v>
      </c>
      <c r="V12" s="20">
        <f t="shared" si="5"/>
        <v>852376400</v>
      </c>
      <c r="W12" s="21" t="s">
        <v>31</v>
      </c>
      <c r="X12" s="22">
        <v>147497583</v>
      </c>
      <c r="Y12" s="22">
        <v>78335850</v>
      </c>
      <c r="Z12" s="22">
        <v>313411795</v>
      </c>
      <c r="AA12" s="22">
        <v>173258319</v>
      </c>
      <c r="AB12" s="22">
        <v>127767374</v>
      </c>
      <c r="AC12" s="22">
        <f t="shared" si="6"/>
        <v>840270921</v>
      </c>
      <c r="AD12" s="23" t="s">
        <v>31</v>
      </c>
      <c r="AE12" s="24">
        <v>146637998</v>
      </c>
      <c r="AF12" s="24">
        <v>78161804</v>
      </c>
      <c r="AG12" s="24">
        <v>313594549</v>
      </c>
      <c r="AH12" s="24">
        <v>166916626</v>
      </c>
      <c r="AI12" s="24">
        <v>126384196</v>
      </c>
      <c r="AJ12" s="24">
        <f t="shared" si="7"/>
        <v>831695173</v>
      </c>
      <c r="AK12" s="17" t="s">
        <v>31</v>
      </c>
      <c r="AL12" s="18">
        <v>150415160</v>
      </c>
      <c r="AM12" s="18">
        <v>78666137</v>
      </c>
      <c r="AN12" s="18">
        <v>318353211</v>
      </c>
      <c r="AO12" s="18">
        <v>172330538</v>
      </c>
      <c r="AP12" s="18">
        <v>121222069</v>
      </c>
      <c r="AQ12" s="18">
        <f t="shared" si="8"/>
        <v>840987115</v>
      </c>
      <c r="AR12" s="25" t="s">
        <v>31</v>
      </c>
      <c r="AS12" s="26">
        <v>156121931</v>
      </c>
      <c r="AT12" s="26">
        <v>81518901</v>
      </c>
      <c r="AU12" s="26">
        <v>321614085</v>
      </c>
      <c r="AV12" s="26">
        <v>177151274</v>
      </c>
      <c r="AW12" s="26">
        <v>127312435</v>
      </c>
      <c r="AX12" s="26">
        <f t="shared" si="9"/>
        <v>863718626</v>
      </c>
      <c r="AY12" s="17" t="s">
        <v>31</v>
      </c>
      <c r="AZ12" s="18">
        <v>154949973</v>
      </c>
      <c r="BA12" s="18">
        <v>78344176</v>
      </c>
      <c r="BB12" s="18">
        <v>312639522</v>
      </c>
      <c r="BC12" s="18">
        <v>176895727</v>
      </c>
      <c r="BD12" s="18">
        <v>123215714</v>
      </c>
      <c r="BE12" s="18">
        <f t="shared" si="10"/>
        <v>846045112</v>
      </c>
      <c r="BF12" s="16">
        <f t="shared" si="0"/>
        <v>850888900</v>
      </c>
      <c r="BG12" s="27">
        <f t="shared" si="1"/>
        <v>818791553</v>
      </c>
      <c r="BH12" s="18"/>
      <c r="BI12" s="18"/>
      <c r="BJ12" s="21" t="s">
        <v>31</v>
      </c>
      <c r="BK12" s="22">
        <f t="shared" si="2"/>
        <v>1478215765</v>
      </c>
      <c r="BL12" s="22">
        <f t="shared" si="2"/>
        <v>781644706</v>
      </c>
      <c r="BM12" s="22">
        <f t="shared" si="2"/>
        <v>3088644983</v>
      </c>
      <c r="BN12" s="22">
        <f t="shared" si="2"/>
        <v>1683067498</v>
      </c>
      <c r="BO12" s="22">
        <f t="shared" si="2"/>
        <v>1258753786</v>
      </c>
      <c r="BP12" s="22">
        <f t="shared" si="11"/>
        <v>8290326738</v>
      </c>
      <c r="BQ12" s="28">
        <f t="shared" si="12"/>
        <v>8.0109270079577591E-2</v>
      </c>
      <c r="BS12" s="30">
        <f t="shared" si="13"/>
        <v>8290326738</v>
      </c>
      <c r="BT12" s="20">
        <v>855241861</v>
      </c>
      <c r="BU12" s="16">
        <v>856497930</v>
      </c>
      <c r="BV12" s="22">
        <v>900503971</v>
      </c>
    </row>
    <row r="13" spans="1:74" s="29" customFormat="1" x14ac:dyDescent="0.25">
      <c r="A13" s="15" t="s">
        <v>32</v>
      </c>
      <c r="B13" s="16">
        <v>150571635</v>
      </c>
      <c r="C13" s="16">
        <v>82884809</v>
      </c>
      <c r="D13" s="16">
        <v>299188892</v>
      </c>
      <c r="E13" s="16">
        <v>160532477</v>
      </c>
      <c r="F13" s="16">
        <v>143235412</v>
      </c>
      <c r="G13" s="16" t="s">
        <v>24</v>
      </c>
      <c r="H13" s="16">
        <f t="shared" si="3"/>
        <v>836413225</v>
      </c>
      <c r="I13" s="17" t="s">
        <v>32</v>
      </c>
      <c r="J13" s="18">
        <v>152679186</v>
      </c>
      <c r="K13" s="18">
        <v>85601547</v>
      </c>
      <c r="L13" s="18">
        <v>312548726</v>
      </c>
      <c r="M13" s="18">
        <v>165624438</v>
      </c>
      <c r="N13" s="18">
        <v>141029532</v>
      </c>
      <c r="O13" s="18">
        <f t="shared" si="4"/>
        <v>857483429</v>
      </c>
      <c r="P13" s="19" t="s">
        <v>32</v>
      </c>
      <c r="Q13" s="20">
        <v>152745576</v>
      </c>
      <c r="R13" s="20">
        <v>84759765</v>
      </c>
      <c r="S13" s="20">
        <v>309705925</v>
      </c>
      <c r="T13" s="20">
        <v>168585349</v>
      </c>
      <c r="U13" s="20">
        <v>142344992</v>
      </c>
      <c r="V13" s="20">
        <f t="shared" si="5"/>
        <v>858141607</v>
      </c>
      <c r="W13" s="21" t="s">
        <v>32</v>
      </c>
      <c r="X13" s="22">
        <v>165797363</v>
      </c>
      <c r="Y13" s="22">
        <v>86223094</v>
      </c>
      <c r="Z13" s="22">
        <v>332438932</v>
      </c>
      <c r="AA13" s="22">
        <v>181768239</v>
      </c>
      <c r="AB13" s="22">
        <v>136622997</v>
      </c>
      <c r="AC13" s="22">
        <f t="shared" si="6"/>
        <v>902850625</v>
      </c>
      <c r="AD13" s="23" t="s">
        <v>32</v>
      </c>
      <c r="AE13" s="24">
        <v>155524434</v>
      </c>
      <c r="AF13" s="24">
        <v>80788611</v>
      </c>
      <c r="AG13" s="24">
        <v>320423806</v>
      </c>
      <c r="AH13" s="24">
        <v>170915472</v>
      </c>
      <c r="AI13" s="24">
        <v>127386302</v>
      </c>
      <c r="AJ13" s="24">
        <f t="shared" si="7"/>
        <v>855038625</v>
      </c>
      <c r="AK13" s="17" t="s">
        <v>32</v>
      </c>
      <c r="AL13" s="18">
        <v>154907089</v>
      </c>
      <c r="AM13" s="18">
        <v>83035379</v>
      </c>
      <c r="AN13" s="18">
        <v>322409033</v>
      </c>
      <c r="AO13" s="18">
        <v>176659376</v>
      </c>
      <c r="AP13" s="18">
        <v>132111912</v>
      </c>
      <c r="AQ13" s="18">
        <f t="shared" si="8"/>
        <v>869122789</v>
      </c>
      <c r="AR13" s="25" t="s">
        <v>32</v>
      </c>
      <c r="AS13" s="26">
        <v>161919416</v>
      </c>
      <c r="AT13" s="26">
        <v>82813918</v>
      </c>
      <c r="AU13" s="26">
        <v>325027634</v>
      </c>
      <c r="AV13" s="26">
        <v>181257921</v>
      </c>
      <c r="AW13" s="26">
        <v>133883265</v>
      </c>
      <c r="AX13" s="26">
        <f t="shared" si="9"/>
        <v>884902154</v>
      </c>
      <c r="AY13" s="17" t="s">
        <v>32</v>
      </c>
      <c r="AZ13" s="18">
        <v>155000878</v>
      </c>
      <c r="BA13" s="18">
        <v>79039686</v>
      </c>
      <c r="BB13" s="18">
        <v>305628345</v>
      </c>
      <c r="BC13" s="18">
        <v>174740933</v>
      </c>
      <c r="BD13" s="18">
        <v>126538407</v>
      </c>
      <c r="BE13" s="18">
        <f t="shared" si="10"/>
        <v>840948249</v>
      </c>
      <c r="BF13" s="16">
        <f t="shared" si="0"/>
        <v>849751689</v>
      </c>
      <c r="BG13" s="27">
        <f t="shared" si="1"/>
        <v>839288795</v>
      </c>
      <c r="BH13" s="18"/>
      <c r="BI13" s="18"/>
      <c r="BJ13" s="21" t="s">
        <v>32</v>
      </c>
      <c r="BK13" s="22">
        <f t="shared" si="2"/>
        <v>1558930505</v>
      </c>
      <c r="BL13" s="22">
        <f t="shared" si="2"/>
        <v>828144991</v>
      </c>
      <c r="BM13" s="22">
        <f t="shared" si="2"/>
        <v>3157974952</v>
      </c>
      <c r="BN13" s="22">
        <f t="shared" si="2"/>
        <v>1727093674</v>
      </c>
      <c r="BO13" s="22">
        <f t="shared" si="2"/>
        <v>1321797065</v>
      </c>
      <c r="BP13" s="22">
        <f t="shared" si="11"/>
        <v>8593941187</v>
      </c>
      <c r="BQ13" s="28">
        <f t="shared" si="12"/>
        <v>8.3043090743547085E-2</v>
      </c>
      <c r="BS13" s="30">
        <f t="shared" si="13"/>
        <v>8593941187</v>
      </c>
      <c r="BT13" s="20">
        <v>877109999</v>
      </c>
      <c r="BU13" s="16">
        <v>888171662</v>
      </c>
      <c r="BV13" s="22"/>
    </row>
    <row r="14" spans="1:74" s="29" customFormat="1" x14ac:dyDescent="0.25">
      <c r="A14" s="15" t="s">
        <v>33</v>
      </c>
      <c r="B14" s="16">
        <v>158507216</v>
      </c>
      <c r="C14" s="16">
        <v>82450717</v>
      </c>
      <c r="D14" s="16">
        <v>311416881</v>
      </c>
      <c r="E14" s="16">
        <v>166889892</v>
      </c>
      <c r="F14" s="16">
        <v>126439405</v>
      </c>
      <c r="G14" s="16" t="s">
        <v>24</v>
      </c>
      <c r="H14" s="16">
        <f t="shared" si="3"/>
        <v>845704111</v>
      </c>
      <c r="I14" s="17" t="s">
        <v>33</v>
      </c>
      <c r="J14" s="18">
        <v>157599035</v>
      </c>
      <c r="K14" s="18">
        <v>87235078</v>
      </c>
      <c r="L14" s="18">
        <v>323321354</v>
      </c>
      <c r="M14" s="18">
        <v>172112409</v>
      </c>
      <c r="N14" s="18">
        <v>141194261</v>
      </c>
      <c r="O14" s="18">
        <f t="shared" si="4"/>
        <v>881462137</v>
      </c>
      <c r="P14" s="19" t="s">
        <v>33</v>
      </c>
      <c r="Q14" s="20">
        <v>168405555</v>
      </c>
      <c r="R14" s="20">
        <v>87367569</v>
      </c>
      <c r="S14" s="20">
        <v>330770135</v>
      </c>
      <c r="T14" s="20">
        <v>180188203</v>
      </c>
      <c r="U14" s="20">
        <v>147052071</v>
      </c>
      <c r="V14" s="20">
        <f t="shared" si="5"/>
        <v>913783533</v>
      </c>
      <c r="W14" s="21" t="s">
        <v>33</v>
      </c>
      <c r="X14" s="22">
        <v>165168528</v>
      </c>
      <c r="Y14" s="22">
        <v>87489969</v>
      </c>
      <c r="Z14" s="22">
        <v>340993220</v>
      </c>
      <c r="AA14" s="22">
        <v>186159674</v>
      </c>
      <c r="AB14" s="22">
        <v>135186535</v>
      </c>
      <c r="AC14" s="22">
        <f t="shared" si="6"/>
        <v>914997926</v>
      </c>
      <c r="AD14" s="23" t="s">
        <v>33</v>
      </c>
      <c r="AE14" s="24">
        <v>159042749</v>
      </c>
      <c r="AF14" s="24">
        <v>82099571</v>
      </c>
      <c r="AG14" s="24">
        <v>328682105</v>
      </c>
      <c r="AH14" s="24">
        <v>175859606</v>
      </c>
      <c r="AI14" s="24">
        <v>122136602</v>
      </c>
      <c r="AJ14" s="24">
        <f t="shared" si="7"/>
        <v>867820633</v>
      </c>
      <c r="AK14" s="17" t="s">
        <v>33</v>
      </c>
      <c r="AL14" s="18">
        <v>162180948</v>
      </c>
      <c r="AM14" s="18">
        <v>85366062</v>
      </c>
      <c r="AN14" s="18">
        <v>337596258</v>
      </c>
      <c r="AO14" s="18">
        <v>186761852</v>
      </c>
      <c r="AP14" s="18">
        <v>127218030</v>
      </c>
      <c r="AQ14" s="18">
        <f t="shared" si="8"/>
        <v>899123150</v>
      </c>
      <c r="AR14" s="25" t="s">
        <v>33</v>
      </c>
      <c r="AS14" s="26">
        <v>159850626</v>
      </c>
      <c r="AT14" s="26">
        <v>82914826</v>
      </c>
      <c r="AU14" s="26">
        <v>326450774</v>
      </c>
      <c r="AV14" s="26">
        <v>184691002</v>
      </c>
      <c r="AW14" s="26">
        <v>122560559</v>
      </c>
      <c r="AX14" s="26">
        <f t="shared" si="9"/>
        <v>876467787</v>
      </c>
      <c r="AY14" s="17" t="s">
        <v>33</v>
      </c>
      <c r="AZ14" s="18">
        <v>161836549</v>
      </c>
      <c r="BA14" s="18">
        <v>83452492</v>
      </c>
      <c r="BB14" s="18">
        <v>325181667</v>
      </c>
      <c r="BC14" s="18">
        <v>181614781</v>
      </c>
      <c r="BD14" s="18">
        <v>127165766</v>
      </c>
      <c r="BE14" s="18">
        <f t="shared" si="10"/>
        <v>879251255</v>
      </c>
      <c r="BF14" s="16">
        <f t="shared" si="0"/>
        <v>899531130</v>
      </c>
      <c r="BG14" s="27">
        <f t="shared" si="1"/>
        <v>894650284</v>
      </c>
      <c r="BH14" s="18"/>
      <c r="BI14" s="18"/>
      <c r="BJ14" s="21" t="s">
        <v>33</v>
      </c>
      <c r="BK14" s="22">
        <f t="shared" si="2"/>
        <v>1618806380</v>
      </c>
      <c r="BL14" s="22">
        <f t="shared" si="2"/>
        <v>852424507</v>
      </c>
      <c r="BM14" s="22">
        <f t="shared" si="2"/>
        <v>3296332468</v>
      </c>
      <c r="BN14" s="22">
        <f t="shared" si="2"/>
        <v>1803958764</v>
      </c>
      <c r="BO14" s="22">
        <f t="shared" si="2"/>
        <v>1301269827</v>
      </c>
      <c r="BP14" s="22">
        <f t="shared" si="11"/>
        <v>8872791946</v>
      </c>
      <c r="BQ14" s="28">
        <f t="shared" si="12"/>
        <v>8.5737620340581425E-2</v>
      </c>
      <c r="BS14" s="30">
        <f t="shared" si="13"/>
        <v>8872791946</v>
      </c>
      <c r="BT14" s="20">
        <v>904367751</v>
      </c>
      <c r="BU14" s="16">
        <v>906358702</v>
      </c>
      <c r="BV14" s="22"/>
    </row>
    <row r="15" spans="1:74" s="29" customFormat="1" x14ac:dyDescent="0.25">
      <c r="A15" s="15" t="s">
        <v>34</v>
      </c>
      <c r="B15" s="16">
        <v>158972221</v>
      </c>
      <c r="C15" s="16">
        <v>85315108</v>
      </c>
      <c r="D15" s="16">
        <v>308317279</v>
      </c>
      <c r="E15" s="16">
        <v>167049521</v>
      </c>
      <c r="F15" s="16">
        <v>141898606</v>
      </c>
      <c r="G15" s="16" t="s">
        <v>24</v>
      </c>
      <c r="H15" s="16">
        <f t="shared" si="3"/>
        <v>861552735</v>
      </c>
      <c r="I15" s="17" t="s">
        <v>34</v>
      </c>
      <c r="J15" s="18">
        <v>158580750</v>
      </c>
      <c r="K15" s="18">
        <v>86060628</v>
      </c>
      <c r="L15" s="18">
        <v>320115196</v>
      </c>
      <c r="M15" s="18">
        <v>173670621</v>
      </c>
      <c r="N15" s="18">
        <v>143296687</v>
      </c>
      <c r="O15" s="18">
        <f t="shared" si="4"/>
        <v>881723882</v>
      </c>
      <c r="P15" s="19" t="s">
        <v>34</v>
      </c>
      <c r="Q15" s="20">
        <v>163611393</v>
      </c>
      <c r="R15" s="20">
        <v>87670147</v>
      </c>
      <c r="S15" s="20">
        <v>323247683</v>
      </c>
      <c r="T15" s="20">
        <v>180227984</v>
      </c>
      <c r="U15" s="20">
        <v>145360068</v>
      </c>
      <c r="V15" s="20">
        <f t="shared" si="5"/>
        <v>900117275</v>
      </c>
      <c r="W15" s="21" t="s">
        <v>34</v>
      </c>
      <c r="X15" s="22">
        <v>154358299</v>
      </c>
      <c r="Y15" s="22">
        <v>83652018</v>
      </c>
      <c r="Z15" s="22">
        <v>325616487</v>
      </c>
      <c r="AA15" s="22">
        <v>177914116</v>
      </c>
      <c r="AB15" s="22">
        <v>130226683</v>
      </c>
      <c r="AC15" s="22">
        <f t="shared" si="6"/>
        <v>871767603</v>
      </c>
      <c r="AD15" s="23" t="s">
        <v>34</v>
      </c>
      <c r="AE15" s="24">
        <v>157283553</v>
      </c>
      <c r="AF15" s="24">
        <v>81265710</v>
      </c>
      <c r="AG15" s="24">
        <v>321321304</v>
      </c>
      <c r="AH15" s="24">
        <v>178030532</v>
      </c>
      <c r="AI15" s="24">
        <v>132663022</v>
      </c>
      <c r="AJ15" s="24">
        <f t="shared" si="7"/>
        <v>870564121</v>
      </c>
      <c r="AK15" s="17" t="s">
        <v>34</v>
      </c>
      <c r="AL15" s="18">
        <v>160925912</v>
      </c>
      <c r="AM15" s="18">
        <v>84691601</v>
      </c>
      <c r="AN15" s="18">
        <v>333380993</v>
      </c>
      <c r="AO15" s="18">
        <v>184675587</v>
      </c>
      <c r="AP15" s="18">
        <v>129428968</v>
      </c>
      <c r="AQ15" s="18">
        <f t="shared" si="8"/>
        <v>893103061</v>
      </c>
      <c r="AR15" s="25" t="s">
        <v>34</v>
      </c>
      <c r="AS15" s="26">
        <v>161952466</v>
      </c>
      <c r="AT15" s="26">
        <v>83987279</v>
      </c>
      <c r="AU15" s="26">
        <v>323963594</v>
      </c>
      <c r="AV15" s="26">
        <v>186829168</v>
      </c>
      <c r="AW15" s="26">
        <v>126979055</v>
      </c>
      <c r="AX15" s="26">
        <f t="shared" si="9"/>
        <v>883711562</v>
      </c>
      <c r="AY15" s="17" t="s">
        <v>34</v>
      </c>
      <c r="AZ15" s="18">
        <v>157358431</v>
      </c>
      <c r="BA15" s="18">
        <v>81899381</v>
      </c>
      <c r="BB15" s="18">
        <v>316328355</v>
      </c>
      <c r="BC15" s="18">
        <v>180145600</v>
      </c>
      <c r="BD15" s="18">
        <v>118784673</v>
      </c>
      <c r="BE15" s="18">
        <f t="shared" si="10"/>
        <v>854516440</v>
      </c>
      <c r="BF15" s="16">
        <f t="shared" si="0"/>
        <v>867747055</v>
      </c>
      <c r="BG15" s="27">
        <f t="shared" si="1"/>
        <v>864686775</v>
      </c>
      <c r="BH15" s="18"/>
      <c r="BI15" s="18"/>
      <c r="BJ15" s="21" t="s">
        <v>34</v>
      </c>
      <c r="BK15" s="22">
        <f t="shared" si="2"/>
        <v>1588397104</v>
      </c>
      <c r="BL15" s="22">
        <f t="shared" si="2"/>
        <v>841287254</v>
      </c>
      <c r="BM15" s="22">
        <f t="shared" si="2"/>
        <v>3222157857</v>
      </c>
      <c r="BN15" s="22">
        <f t="shared" si="2"/>
        <v>1790144263</v>
      </c>
      <c r="BO15" s="22">
        <f t="shared" si="2"/>
        <v>1307504031</v>
      </c>
      <c r="BP15" s="22">
        <f t="shared" si="11"/>
        <v>8749490509</v>
      </c>
      <c r="BQ15" s="28">
        <f t="shared" si="12"/>
        <v>8.454616089272185E-2</v>
      </c>
      <c r="BS15" s="30">
        <f t="shared" si="13"/>
        <v>8749490509</v>
      </c>
      <c r="BT15" s="20">
        <v>897996723</v>
      </c>
      <c r="BU15" s="16">
        <v>912928255</v>
      </c>
      <c r="BV15" s="22"/>
    </row>
    <row r="16" spans="1:74" s="29" customFormat="1" x14ac:dyDescent="0.25">
      <c r="A16" s="15" t="s">
        <v>35</v>
      </c>
      <c r="B16" s="16">
        <v>161635628</v>
      </c>
      <c r="C16" s="16">
        <v>87912229</v>
      </c>
      <c r="D16" s="16">
        <v>323813327</v>
      </c>
      <c r="E16" s="16">
        <v>164267305</v>
      </c>
      <c r="F16" s="16">
        <v>146954331</v>
      </c>
      <c r="G16" s="16" t="s">
        <v>24</v>
      </c>
      <c r="H16" s="16">
        <f t="shared" si="3"/>
        <v>884582820</v>
      </c>
      <c r="I16" s="17" t="s">
        <v>35</v>
      </c>
      <c r="J16" s="18">
        <v>159792000</v>
      </c>
      <c r="K16" s="18">
        <v>87404309</v>
      </c>
      <c r="L16" s="18">
        <v>322724875</v>
      </c>
      <c r="M16" s="18">
        <v>176662479</v>
      </c>
      <c r="N16" s="18">
        <v>146742418</v>
      </c>
      <c r="O16" s="18">
        <f t="shared" si="4"/>
        <v>893326081</v>
      </c>
      <c r="P16" s="19" t="s">
        <v>35</v>
      </c>
      <c r="Q16" s="20">
        <v>157609011</v>
      </c>
      <c r="R16" s="20">
        <v>92070115</v>
      </c>
      <c r="S16" s="20">
        <v>327308269</v>
      </c>
      <c r="T16" s="20">
        <v>183450765</v>
      </c>
      <c r="U16" s="20">
        <v>152115871</v>
      </c>
      <c r="V16" s="20">
        <f t="shared" si="5"/>
        <v>912554031</v>
      </c>
      <c r="W16" s="21" t="s">
        <v>35</v>
      </c>
      <c r="X16" s="22">
        <v>150459946</v>
      </c>
      <c r="Y16" s="22">
        <v>84179169</v>
      </c>
      <c r="Z16" s="22">
        <v>315711867</v>
      </c>
      <c r="AA16" s="22">
        <v>183197567</v>
      </c>
      <c r="AB16" s="22">
        <v>130603317</v>
      </c>
      <c r="AC16" s="22">
        <f t="shared" si="6"/>
        <v>864151866</v>
      </c>
      <c r="AD16" s="23" t="s">
        <v>35</v>
      </c>
      <c r="AE16" s="24">
        <v>153932870</v>
      </c>
      <c r="AF16" s="24">
        <v>81267028</v>
      </c>
      <c r="AG16" s="24">
        <v>320181755</v>
      </c>
      <c r="AH16" s="24">
        <v>191455110</v>
      </c>
      <c r="AI16" s="24">
        <v>142504697</v>
      </c>
      <c r="AJ16" s="24">
        <f t="shared" si="7"/>
        <v>889341460</v>
      </c>
      <c r="AK16" s="17" t="s">
        <v>35</v>
      </c>
      <c r="AL16" s="18">
        <v>157477885</v>
      </c>
      <c r="AM16" s="18">
        <v>84485201</v>
      </c>
      <c r="AN16" s="18">
        <v>339151117</v>
      </c>
      <c r="AO16" s="18">
        <v>192099464</v>
      </c>
      <c r="AP16" s="18">
        <v>131285691</v>
      </c>
      <c r="AQ16" s="18">
        <f t="shared" si="8"/>
        <v>904499358</v>
      </c>
      <c r="AR16" s="25" t="s">
        <v>35</v>
      </c>
      <c r="AS16" s="26">
        <v>163016218</v>
      </c>
      <c r="AT16" s="26">
        <v>82205198</v>
      </c>
      <c r="AU16" s="26">
        <v>314783049</v>
      </c>
      <c r="AV16" s="26">
        <v>183320354</v>
      </c>
      <c r="AW16" s="26">
        <v>125358437</v>
      </c>
      <c r="AX16" s="26">
        <f t="shared" si="9"/>
        <v>868683256</v>
      </c>
      <c r="AY16" s="17" t="s">
        <v>35</v>
      </c>
      <c r="AZ16" s="18">
        <v>157600095</v>
      </c>
      <c r="BA16" s="18">
        <v>80178549</v>
      </c>
      <c r="BB16" s="18">
        <v>317470816</v>
      </c>
      <c r="BC16" s="18">
        <v>178589625</v>
      </c>
      <c r="BD16" s="18">
        <v>125984056</v>
      </c>
      <c r="BE16" s="18">
        <f t="shared" si="10"/>
        <v>859823141</v>
      </c>
      <c r="BF16" s="16">
        <f t="shared" si="0"/>
        <v>878659627</v>
      </c>
      <c r="BG16" s="27">
        <f t="shared" si="1"/>
        <v>882483996</v>
      </c>
      <c r="BH16" s="18"/>
      <c r="BI16" s="18"/>
      <c r="BJ16" s="21" t="s">
        <v>35</v>
      </c>
      <c r="BK16" s="22">
        <f t="shared" si="2"/>
        <v>1577812451</v>
      </c>
      <c r="BL16" s="22">
        <f t="shared" si="2"/>
        <v>847927620</v>
      </c>
      <c r="BM16" s="22">
        <f t="shared" si="2"/>
        <v>3240363340</v>
      </c>
      <c r="BN16" s="22">
        <f t="shared" si="2"/>
        <v>1821674982</v>
      </c>
      <c r="BO16" s="22">
        <f t="shared" si="2"/>
        <v>1350327243</v>
      </c>
      <c r="BP16" s="22">
        <f t="shared" si="11"/>
        <v>8838105636</v>
      </c>
      <c r="BQ16" s="28">
        <f t="shared" si="12"/>
        <v>8.5402447184725297E-2</v>
      </c>
      <c r="BS16" s="30">
        <f t="shared" si="13"/>
        <v>8838105636</v>
      </c>
      <c r="BT16" s="20">
        <v>908867244</v>
      </c>
      <c r="BU16" s="16">
        <v>948885138</v>
      </c>
      <c r="BV16" s="22"/>
    </row>
    <row r="17" spans="1:98" s="33" customFormat="1" x14ac:dyDescent="0.25">
      <c r="A17" s="31" t="s">
        <v>36</v>
      </c>
      <c r="B17" s="32">
        <f>SUM(B5:B16)</f>
        <v>1787114220</v>
      </c>
      <c r="C17" s="32">
        <f>SUM(C5:C16)</f>
        <v>966433098</v>
      </c>
      <c r="D17" s="32">
        <f>SUM(D5:D16)</f>
        <v>3567315637</v>
      </c>
      <c r="E17" s="32">
        <f>SUM(E5:E16)</f>
        <v>1899490040</v>
      </c>
      <c r="F17" s="32">
        <f>SUM(F5:F16)</f>
        <v>1542126477</v>
      </c>
      <c r="G17" s="32"/>
      <c r="H17" s="32">
        <f t="shared" si="3"/>
        <v>9762479472</v>
      </c>
      <c r="I17" s="31" t="s">
        <v>2</v>
      </c>
      <c r="J17" s="32">
        <f>SUM(J5:J16)</f>
        <v>1838349273</v>
      </c>
      <c r="K17" s="32">
        <f>SUM(K5:K16)</f>
        <v>1008444147</v>
      </c>
      <c r="L17" s="32">
        <f>SUM(L5:L16)</f>
        <v>3722910562</v>
      </c>
      <c r="M17" s="32">
        <f>SUM(M5:M16)</f>
        <v>2020983764</v>
      </c>
      <c r="N17" s="32">
        <f>SUM(N5:N16)</f>
        <v>1642966099</v>
      </c>
      <c r="O17" s="32">
        <f t="shared" si="4"/>
        <v>10233653845</v>
      </c>
      <c r="P17" s="31" t="s">
        <v>3</v>
      </c>
      <c r="Q17" s="32">
        <f>SUM(Q5:Q16)</f>
        <v>1858837485</v>
      </c>
      <c r="R17" s="32">
        <f>SUM(R5:R16)</f>
        <v>1030011930</v>
      </c>
      <c r="S17" s="32">
        <f>SUM(S5:S16)</f>
        <v>3827927080</v>
      </c>
      <c r="T17" s="32">
        <f>SUM(T5:T16)</f>
        <v>2091867232</v>
      </c>
      <c r="U17" s="32">
        <f>SUM(U5:U16)</f>
        <v>1700506777</v>
      </c>
      <c r="V17" s="32">
        <f t="shared" si="5"/>
        <v>10509150504</v>
      </c>
      <c r="W17" s="31" t="s">
        <v>4</v>
      </c>
      <c r="X17" s="32">
        <f>SUM(X5:X16)</f>
        <v>1903269115</v>
      </c>
      <c r="Y17" s="32">
        <f>SUM(Y5:Y16)</f>
        <v>1027740575</v>
      </c>
      <c r="Z17" s="32">
        <f>SUM(Z5:Z16)</f>
        <v>3922346740</v>
      </c>
      <c r="AA17" s="32">
        <f>SUM(AA5:AA16)</f>
        <v>2164068713</v>
      </c>
      <c r="AB17" s="32">
        <f>SUM(AB5:AB16)</f>
        <v>1570706623</v>
      </c>
      <c r="AC17" s="32">
        <f t="shared" si="6"/>
        <v>10588131766</v>
      </c>
      <c r="AD17" s="31" t="s">
        <v>5</v>
      </c>
      <c r="AE17" s="32">
        <f>SUM(AE5:AE16)</f>
        <v>1813597881</v>
      </c>
      <c r="AF17" s="32">
        <f>SUM(AF5:AF16)</f>
        <v>952020966</v>
      </c>
      <c r="AG17" s="32">
        <f>SUM(AG5:AG16)</f>
        <v>3812730356</v>
      </c>
      <c r="AH17" s="32">
        <f>SUM(AH5:AH16)</f>
        <v>2078192643</v>
      </c>
      <c r="AI17" s="32">
        <f>SUM(AI5:AI16)</f>
        <v>1517742945</v>
      </c>
      <c r="AJ17" s="32">
        <f>SUM(AE17:AI17)</f>
        <v>10174284791</v>
      </c>
      <c r="AK17" s="31" t="s">
        <v>6</v>
      </c>
      <c r="AL17" s="32">
        <f>SUM(AL5:AL16)</f>
        <v>1877150941</v>
      </c>
      <c r="AM17" s="32">
        <f>SUM(AM5:AM16)</f>
        <v>999113656</v>
      </c>
      <c r="AN17" s="32">
        <f>SUM(AN5:AN16)</f>
        <v>3935964755</v>
      </c>
      <c r="AO17" s="32">
        <f>SUM(AO5:AO16)</f>
        <v>2164681419</v>
      </c>
      <c r="AP17" s="32">
        <f>SUM(AP5:AP16)</f>
        <v>1537710454</v>
      </c>
      <c r="AQ17" s="32">
        <f>SUM(AL17:AP17)</f>
        <v>10514621225</v>
      </c>
      <c r="AR17" s="31" t="s">
        <v>7</v>
      </c>
      <c r="AS17" s="32">
        <f>SUM(AS5:AS16)</f>
        <v>1912437114</v>
      </c>
      <c r="AT17" s="32">
        <f>SUM(AT5:AT16)</f>
        <v>1002761955</v>
      </c>
      <c r="AU17" s="32">
        <f>SUM(AU5:AU16)</f>
        <v>3921785478</v>
      </c>
      <c r="AV17" s="32">
        <f>SUM(AV5:AV16)</f>
        <v>2195801073</v>
      </c>
      <c r="AW17" s="32">
        <f>SUM(AW5:AW16)</f>
        <v>1541680574</v>
      </c>
      <c r="AX17" s="32">
        <f>SUM(AS17:AW17)</f>
        <v>10574466194</v>
      </c>
      <c r="AY17" s="31" t="s">
        <v>8</v>
      </c>
      <c r="AZ17" s="32">
        <f>SUM(AZ5:AZ16)</f>
        <v>1891761909</v>
      </c>
      <c r="BA17" s="32">
        <f>SUM(BA5:BA16)</f>
        <v>982416681</v>
      </c>
      <c r="BB17" s="32">
        <f>SUM(BB5:BB16)</f>
        <v>3833293700</v>
      </c>
      <c r="BC17" s="32">
        <f>SUM(BC5:BC16)</f>
        <v>2164457594</v>
      </c>
      <c r="BD17" s="32">
        <f>SUM(BD5:BD16)</f>
        <v>1517643997</v>
      </c>
      <c r="BE17" s="32">
        <f>SUM(AZ17:BD17)</f>
        <v>10389573881</v>
      </c>
      <c r="BF17" s="32">
        <f t="shared" si="0"/>
        <v>10418368213</v>
      </c>
      <c r="BG17" s="32">
        <f t="shared" si="1"/>
        <v>10323002924</v>
      </c>
      <c r="BH17" s="32"/>
      <c r="BI17" s="32"/>
      <c r="BJ17" s="31" t="s">
        <v>37</v>
      </c>
      <c r="BK17" s="32">
        <f>SUM(BK5:BK16)</f>
        <v>18633609490</v>
      </c>
      <c r="BL17" s="32">
        <f>SUM(BL5:BL16)</f>
        <v>9962230350</v>
      </c>
      <c r="BM17" s="32">
        <f>SUM(BM5:BM16)</f>
        <v>38311194737</v>
      </c>
      <c r="BN17" s="32">
        <f>SUM(BN5:BN16)</f>
        <v>21079082442</v>
      </c>
      <c r="BO17" s="32">
        <f>SUM(BO5:BO16)</f>
        <v>15501615796</v>
      </c>
      <c r="BP17" s="32">
        <f>SUM(BK17:BO17)</f>
        <v>103487732815</v>
      </c>
      <c r="BQ17" s="28">
        <f t="shared" si="12"/>
        <v>1</v>
      </c>
      <c r="BR17" s="29"/>
      <c r="BS17" s="30">
        <f t="shared" si="13"/>
        <v>103487732815</v>
      </c>
      <c r="BT17" s="32">
        <f>SUM(BT5:BT16)</f>
        <v>10619238876</v>
      </c>
      <c r="BU17" s="32">
        <f>SUM(BU5:BU16)</f>
        <v>10821375214</v>
      </c>
      <c r="BV17" s="32">
        <f>SUM(BV5:BV16)</f>
        <v>7411780004</v>
      </c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</row>
    <row r="18" spans="1:98" ht="30" hidden="1" x14ac:dyDescent="0.25"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J18" s="34" t="s">
        <v>38</v>
      </c>
      <c r="BK18" s="35">
        <f t="shared" ref="BK18:BP18" si="14">BK17/$BP$17</f>
        <v>0.18005621519712292</v>
      </c>
      <c r="BL18" s="35">
        <f t="shared" si="14"/>
        <v>9.626484298200827E-2</v>
      </c>
      <c r="BM18" s="35">
        <f t="shared" si="14"/>
        <v>0.37020034833971155</v>
      </c>
      <c r="BN18" s="35">
        <f t="shared" si="14"/>
        <v>0.20368677396462104</v>
      </c>
      <c r="BO18" s="35">
        <f t="shared" si="14"/>
        <v>0.1497918195165362</v>
      </c>
      <c r="BP18" s="35">
        <f t="shared" si="14"/>
        <v>1</v>
      </c>
    </row>
    <row r="19" spans="1:98" x14ac:dyDescent="0.25">
      <c r="V19" s="36"/>
      <c r="X19" s="36"/>
      <c r="Y19" s="36"/>
      <c r="Z19" s="36"/>
      <c r="AA19" s="36"/>
      <c r="AB19" s="36"/>
      <c r="AC19" s="36"/>
    </row>
    <row r="20" spans="1:98" x14ac:dyDescent="0.25">
      <c r="AL20" s="36"/>
      <c r="AM20" s="36"/>
      <c r="AN20" s="36"/>
      <c r="AO20" s="36"/>
      <c r="AP20" s="36"/>
      <c r="AQ20" s="36"/>
      <c r="AR20" s="36"/>
      <c r="AS20" s="36"/>
      <c r="AT20" s="36"/>
      <c r="AU20" s="36"/>
    </row>
    <row r="21" spans="1:98" ht="15.75" thickBot="1" x14ac:dyDescent="0.3">
      <c r="BB21" s="36">
        <f>H17+O17+V17+AC17+AJ17+AQ17+AX17+BE17+BF17+BG17</f>
        <v>103487732815</v>
      </c>
    </row>
    <row r="22" spans="1:98" x14ac:dyDescent="0.25">
      <c r="AK22" s="37" t="s">
        <v>15</v>
      </c>
      <c r="AL22" s="38" t="s">
        <v>16</v>
      </c>
      <c r="AM22" s="38" t="s">
        <v>17</v>
      </c>
      <c r="AN22" s="38" t="s">
        <v>18</v>
      </c>
      <c r="AO22" s="38" t="s">
        <v>19</v>
      </c>
      <c r="AP22" s="38" t="s">
        <v>20</v>
      </c>
      <c r="AR22" s="39"/>
      <c r="AS22" s="39"/>
      <c r="AT22" s="39"/>
      <c r="AU22" s="39"/>
    </row>
    <row r="23" spans="1:98" x14ac:dyDescent="0.25">
      <c r="AK23" s="40" t="s">
        <v>23</v>
      </c>
      <c r="AL23" s="18">
        <v>167257789</v>
      </c>
      <c r="AM23" s="18">
        <v>86843601</v>
      </c>
      <c r="AN23" s="18">
        <v>337261117</v>
      </c>
      <c r="AO23" s="18">
        <v>195744052</v>
      </c>
      <c r="AP23" s="18">
        <v>124697217</v>
      </c>
      <c r="AR23" s="41"/>
      <c r="AS23" s="41"/>
      <c r="AT23" s="41"/>
      <c r="AU23" s="41"/>
    </row>
    <row r="24" spans="1:98" x14ac:dyDescent="0.25">
      <c r="AK24" s="40" t="s">
        <v>25</v>
      </c>
      <c r="AL24" s="18">
        <v>151561555</v>
      </c>
      <c r="AM24" s="18">
        <v>81407816</v>
      </c>
      <c r="AN24" s="18">
        <v>307431504</v>
      </c>
      <c r="AO24" s="18">
        <v>175419268</v>
      </c>
      <c r="AP24" s="18">
        <v>114610366</v>
      </c>
      <c r="AR24" s="41"/>
      <c r="AS24" s="41"/>
      <c r="AT24" s="41"/>
      <c r="AU24" s="41"/>
    </row>
    <row r="25" spans="1:98" x14ac:dyDescent="0.25">
      <c r="AK25" s="40" t="s">
        <v>26</v>
      </c>
      <c r="AL25" s="18">
        <v>163294807</v>
      </c>
      <c r="AM25" s="18">
        <v>87023598</v>
      </c>
      <c r="AN25" s="18">
        <v>331587040</v>
      </c>
      <c r="AO25" s="18">
        <v>190549913</v>
      </c>
      <c r="AP25" s="18">
        <v>130822608</v>
      </c>
      <c r="AR25" s="41"/>
      <c r="AS25" s="41"/>
      <c r="AT25" s="41"/>
      <c r="AU25" s="41"/>
    </row>
    <row r="26" spans="1:98" x14ac:dyDescent="0.25">
      <c r="AK26" s="40" t="s">
        <v>27</v>
      </c>
      <c r="AL26" s="18">
        <v>150790601</v>
      </c>
      <c r="AM26" s="18">
        <v>80723302</v>
      </c>
      <c r="AN26" s="18">
        <v>326043556</v>
      </c>
      <c r="AO26" s="18">
        <v>177921019</v>
      </c>
      <c r="AP26" s="18">
        <v>121907809</v>
      </c>
      <c r="AR26" s="41"/>
      <c r="AS26" s="41"/>
      <c r="AT26" s="41"/>
      <c r="AU26" s="41"/>
    </row>
    <row r="27" spans="1:98" x14ac:dyDescent="0.25">
      <c r="AK27" s="40" t="s">
        <v>28</v>
      </c>
      <c r="AL27" s="18">
        <v>153721821</v>
      </c>
      <c r="AM27" s="18">
        <v>80760593</v>
      </c>
      <c r="AN27" s="18">
        <v>322726416</v>
      </c>
      <c r="AO27" s="18">
        <v>174607666</v>
      </c>
      <c r="AP27" s="18">
        <v>120188098</v>
      </c>
      <c r="AR27" s="41"/>
      <c r="AS27" s="41"/>
      <c r="AT27" s="41"/>
      <c r="AU27" s="41"/>
    </row>
    <row r="28" spans="1:98" x14ac:dyDescent="0.25">
      <c r="AK28" s="40" t="s">
        <v>29</v>
      </c>
      <c r="AL28" s="18">
        <v>150747633</v>
      </c>
      <c r="AM28" s="18">
        <v>80803133</v>
      </c>
      <c r="AN28" s="18">
        <v>306624518</v>
      </c>
      <c r="AO28" s="18">
        <v>173068046</v>
      </c>
      <c r="AP28" s="18">
        <v>119735744</v>
      </c>
      <c r="AR28" s="41"/>
      <c r="AS28" s="41"/>
      <c r="AT28" s="41"/>
      <c r="AU28" s="41"/>
    </row>
    <row r="29" spans="1:98" x14ac:dyDescent="0.25">
      <c r="AK29" s="40" t="s">
        <v>30</v>
      </c>
      <c r="AL29" s="18">
        <v>157425055</v>
      </c>
      <c r="AM29" s="18">
        <v>79371266</v>
      </c>
      <c r="AN29" s="18">
        <v>335090961</v>
      </c>
      <c r="AO29" s="18">
        <v>179894180</v>
      </c>
      <c r="AP29" s="18">
        <v>134126144</v>
      </c>
      <c r="AR29" s="41"/>
      <c r="AS29" s="41"/>
      <c r="AT29" s="41"/>
      <c r="AU29" s="41"/>
    </row>
    <row r="30" spans="1:98" x14ac:dyDescent="0.25">
      <c r="AK30" s="40" t="s">
        <v>31</v>
      </c>
      <c r="AL30" s="18">
        <v>150858508</v>
      </c>
      <c r="AM30" s="18">
        <v>83157657</v>
      </c>
      <c r="AN30" s="18">
        <v>320214829</v>
      </c>
      <c r="AO30" s="18">
        <v>172006136</v>
      </c>
      <c r="AP30" s="18">
        <v>124651770</v>
      </c>
      <c r="AR30" s="41"/>
      <c r="AS30" s="41"/>
      <c r="AT30" s="41"/>
      <c r="AU30" s="41"/>
    </row>
    <row r="31" spans="1:98" x14ac:dyDescent="0.25">
      <c r="AK31" s="40" t="s">
        <v>32</v>
      </c>
      <c r="AL31" s="18">
        <v>157384079</v>
      </c>
      <c r="AM31" s="18">
        <v>76734070</v>
      </c>
      <c r="AN31" s="18">
        <v>318785797</v>
      </c>
      <c r="AO31" s="18">
        <v>173298140</v>
      </c>
      <c r="AP31" s="18">
        <v>123549603</v>
      </c>
      <c r="AR31" s="41"/>
      <c r="AS31" s="41"/>
      <c r="AT31" s="41"/>
      <c r="AU31" s="41"/>
    </row>
    <row r="32" spans="1:98" x14ac:dyDescent="0.25">
      <c r="AK32" s="40" t="s">
        <v>33</v>
      </c>
      <c r="AL32" s="18">
        <v>164204037</v>
      </c>
      <c r="AM32" s="18">
        <v>88558063</v>
      </c>
      <c r="AN32" s="18">
        <v>334697712</v>
      </c>
      <c r="AO32" s="18">
        <v>185803204</v>
      </c>
      <c r="AP32" s="18">
        <v>126268114</v>
      </c>
      <c r="AR32" s="41"/>
      <c r="AS32" s="41"/>
      <c r="AT32" s="41"/>
      <c r="AU32" s="41"/>
    </row>
    <row r="33" spans="37:56" x14ac:dyDescent="0.25">
      <c r="AK33" s="40" t="s">
        <v>34</v>
      </c>
      <c r="AL33" s="18">
        <v>157563020</v>
      </c>
      <c r="AM33" s="18">
        <v>83550951</v>
      </c>
      <c r="AN33" s="18">
        <v>324710990</v>
      </c>
      <c r="AO33" s="18">
        <v>182592576</v>
      </c>
      <c r="AP33" s="18">
        <v>119329518</v>
      </c>
      <c r="AR33" s="41"/>
      <c r="AS33" s="41"/>
      <c r="AT33" s="41"/>
      <c r="AU33" s="41"/>
    </row>
    <row r="34" spans="37:56" ht="15.75" thickBot="1" x14ac:dyDescent="0.3">
      <c r="AK34" s="42" t="s">
        <v>35</v>
      </c>
      <c r="AL34" s="43">
        <v>157982874</v>
      </c>
      <c r="AM34" s="43">
        <v>83435557</v>
      </c>
      <c r="AN34" s="43">
        <v>327375581</v>
      </c>
      <c r="AO34" s="43">
        <v>184674750</v>
      </c>
      <c r="AP34" s="43">
        <v>125190865</v>
      </c>
      <c r="AR34" s="41"/>
      <c r="AS34" s="41"/>
      <c r="AT34" s="41"/>
      <c r="AU34" s="41"/>
    </row>
    <row r="35" spans="37:56" ht="15.75" thickBot="1" x14ac:dyDescent="0.3">
      <c r="AK35" s="44" t="s">
        <v>9</v>
      </c>
      <c r="AL35" s="45">
        <f>SUM(AL23:AL34)</f>
        <v>1882791779</v>
      </c>
      <c r="AM35" s="45">
        <f>SUM(AM23:AM34)</f>
        <v>992369607</v>
      </c>
      <c r="AN35" s="45">
        <f>SUM(AN23:AN34)</f>
        <v>3892550021</v>
      </c>
      <c r="AO35" s="45">
        <f>SUM(AO23:AO34)</f>
        <v>2165578950</v>
      </c>
      <c r="AP35" s="45">
        <f>SUM(AP23:AP34)</f>
        <v>1485077856</v>
      </c>
      <c r="AR35" s="46"/>
      <c r="AS35" s="46"/>
      <c r="AT35" s="46"/>
      <c r="AU35" s="46"/>
    </row>
    <row r="38" spans="37:56" ht="15.75" thickBot="1" x14ac:dyDescent="0.3"/>
    <row r="39" spans="37:56" x14ac:dyDescent="0.25">
      <c r="AY39" s="37" t="s">
        <v>15</v>
      </c>
      <c r="AZ39" s="38" t="s">
        <v>16</v>
      </c>
      <c r="BA39" s="38" t="s">
        <v>17</v>
      </c>
      <c r="BB39" s="38" t="s">
        <v>18</v>
      </c>
      <c r="BC39" s="38" t="s">
        <v>19</v>
      </c>
      <c r="BD39" s="38" t="s">
        <v>20</v>
      </c>
    </row>
    <row r="40" spans="37:56" x14ac:dyDescent="0.25">
      <c r="AY40" s="40" t="s">
        <v>23</v>
      </c>
      <c r="AZ40" s="18">
        <v>164325341</v>
      </c>
      <c r="BA40" s="18">
        <v>88056021</v>
      </c>
      <c r="BB40" s="18">
        <v>330861151</v>
      </c>
      <c r="BC40" s="18">
        <v>193197144</v>
      </c>
      <c r="BD40" s="18">
        <v>121323005</v>
      </c>
    </row>
    <row r="41" spans="37:56" x14ac:dyDescent="0.25">
      <c r="AY41" s="40" t="s">
        <v>25</v>
      </c>
      <c r="AZ41" s="18">
        <v>150664928</v>
      </c>
      <c r="BA41" s="18">
        <v>80426139</v>
      </c>
      <c r="BB41" s="18">
        <v>305058452</v>
      </c>
      <c r="BC41" s="18">
        <v>175786976</v>
      </c>
      <c r="BD41" s="18">
        <v>108255836</v>
      </c>
    </row>
    <row r="42" spans="37:56" x14ac:dyDescent="0.25">
      <c r="AY42" s="40" t="s">
        <v>26</v>
      </c>
      <c r="AZ42" s="18">
        <v>158836014</v>
      </c>
      <c r="BA42" s="18">
        <v>87721947</v>
      </c>
      <c r="BB42" s="18">
        <v>328772838</v>
      </c>
      <c r="BC42" s="18">
        <v>181355994</v>
      </c>
      <c r="BD42" s="18">
        <v>124301395</v>
      </c>
    </row>
    <row r="43" spans="37:56" x14ac:dyDescent="0.25">
      <c r="AY43" s="40" t="s">
        <v>27</v>
      </c>
      <c r="AZ43" s="18">
        <v>152316740</v>
      </c>
      <c r="BA43" s="18">
        <v>79767258</v>
      </c>
      <c r="BB43" s="18">
        <v>315678839</v>
      </c>
      <c r="BC43" s="18">
        <v>172804178</v>
      </c>
      <c r="BD43" s="18">
        <v>119525577</v>
      </c>
    </row>
    <row r="44" spans="37:56" x14ac:dyDescent="0.25">
      <c r="AY44" s="40" t="s">
        <v>28</v>
      </c>
      <c r="AZ44" s="18">
        <v>153819068</v>
      </c>
      <c r="BA44" s="18">
        <v>81899386</v>
      </c>
      <c r="BB44" s="18">
        <v>320392057</v>
      </c>
      <c r="BC44" s="18">
        <v>173476093</v>
      </c>
      <c r="BD44" s="18">
        <v>115761830</v>
      </c>
    </row>
    <row r="45" spans="37:56" x14ac:dyDescent="0.25">
      <c r="AY45" s="40" t="s">
        <v>29</v>
      </c>
      <c r="AZ45" s="18">
        <v>154638291</v>
      </c>
      <c r="BA45" s="18">
        <v>82198458</v>
      </c>
      <c r="BB45" s="18">
        <v>312000438</v>
      </c>
      <c r="BC45" s="18">
        <v>171057010</v>
      </c>
      <c r="BD45" s="18">
        <v>122811344</v>
      </c>
    </row>
    <row r="46" spans="37:56" x14ac:dyDescent="0.25">
      <c r="AY46" s="40" t="s">
        <v>30</v>
      </c>
      <c r="AZ46" s="18">
        <v>157156732</v>
      </c>
      <c r="BA46" s="18">
        <v>84186217</v>
      </c>
      <c r="BB46" s="18">
        <v>348019891</v>
      </c>
      <c r="BC46" s="18">
        <v>176652307</v>
      </c>
      <c r="BD46" s="18">
        <v>129996626</v>
      </c>
    </row>
    <row r="47" spans="37:56" x14ac:dyDescent="0.25">
      <c r="AY47" s="40" t="s">
        <v>31</v>
      </c>
      <c r="AZ47" s="18">
        <v>146033690</v>
      </c>
      <c r="BA47" s="18">
        <v>76923341</v>
      </c>
      <c r="BB47" s="18">
        <v>307547858</v>
      </c>
      <c r="BC47" s="18">
        <v>169075721</v>
      </c>
      <c r="BD47" s="18">
        <v>119210943</v>
      </c>
    </row>
    <row r="48" spans="37:56" x14ac:dyDescent="0.25">
      <c r="AY48" s="40" t="s">
        <v>32</v>
      </c>
      <c r="AZ48" s="18">
        <v>152400849</v>
      </c>
      <c r="BA48" s="18">
        <v>86264112</v>
      </c>
      <c r="BB48" s="18">
        <v>311817862</v>
      </c>
      <c r="BC48" s="18">
        <v>173711329</v>
      </c>
      <c r="BD48" s="18">
        <v>115094643</v>
      </c>
    </row>
    <row r="49" spans="51:56" x14ac:dyDescent="0.25">
      <c r="AY49" s="40" t="s">
        <v>33</v>
      </c>
      <c r="AZ49" s="18">
        <v>162011137</v>
      </c>
      <c r="BA49" s="18">
        <v>85490160</v>
      </c>
      <c r="BB49" s="18">
        <v>337222362</v>
      </c>
      <c r="BC49" s="18">
        <v>183878141</v>
      </c>
      <c r="BD49" s="18">
        <v>126048484</v>
      </c>
    </row>
    <row r="50" spans="51:56" x14ac:dyDescent="0.25">
      <c r="AY50" s="40" t="s">
        <v>34</v>
      </c>
      <c r="AZ50" s="18">
        <v>157791059</v>
      </c>
      <c r="BA50" s="18">
        <v>83194431</v>
      </c>
      <c r="BB50" s="18">
        <v>325155976</v>
      </c>
      <c r="BC50" s="18">
        <v>179008558</v>
      </c>
      <c r="BD50" s="18">
        <v>119536751</v>
      </c>
    </row>
    <row r="51" spans="51:56" ht="15.75" thickBot="1" x14ac:dyDescent="0.3">
      <c r="AY51" s="42" t="s">
        <v>35</v>
      </c>
      <c r="AZ51" s="43">
        <v>158305924</v>
      </c>
      <c r="BA51" s="43">
        <v>84790265</v>
      </c>
      <c r="BB51" s="43">
        <v>331842684</v>
      </c>
      <c r="BC51" s="43">
        <v>183957563</v>
      </c>
      <c r="BD51" s="43">
        <v>123587560</v>
      </c>
    </row>
    <row r="52" spans="51:56" ht="15.75" thickBot="1" x14ac:dyDescent="0.3">
      <c r="AY52" s="44" t="s">
        <v>10</v>
      </c>
      <c r="AZ52" s="45">
        <f>SUM(AZ40:AZ51)</f>
        <v>1868299773</v>
      </c>
      <c r="BA52" s="45">
        <f>SUM(BA40:BA51)</f>
        <v>1000917735</v>
      </c>
      <c r="BB52" s="45">
        <f>SUM(BB40:BB51)</f>
        <v>3874370408</v>
      </c>
      <c r="BC52" s="45">
        <f>SUM(BC40:BC51)</f>
        <v>2133961014</v>
      </c>
      <c r="BD52" s="45">
        <f>SUM(BD40:BD51)</f>
        <v>1445453994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FAKTUR. REAL. L-M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Delčnjak</dc:creator>
  <cp:lastModifiedBy>Milena Delčnjak</cp:lastModifiedBy>
  <dcterms:created xsi:type="dcterms:W3CDTF">2017-10-25T11:05:32Z</dcterms:created>
  <dcterms:modified xsi:type="dcterms:W3CDTF">2017-10-25T12:13:19Z</dcterms:modified>
</cp:coreProperties>
</file>