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067"/>
  <workbookPr defaultThemeVersion="124226"/>
  <mc:AlternateContent xmlns:mc="http://schemas.openxmlformats.org/markup-compatibility/2006">
    <mc:Choice Requires="x15">
      <x15ac:absPath xmlns:x15ac="http://schemas.microsoft.com/office/spreadsheetml/2010/11/ac" url="C:\Users\manja.bittner\Documents\RTP KOBARID\"/>
    </mc:Choice>
  </mc:AlternateContent>
  <bookViews>
    <workbookView xWindow="360" yWindow="375" windowWidth="14940" windowHeight="8580" tabRatio="828" activeTab="5"/>
  </bookViews>
  <sheets>
    <sheet name="Skupna rekapitulacija-gr.del" sheetId="9" r:id="rId1"/>
    <sheet name="0.uvod" sheetId="11" r:id="rId2"/>
    <sheet name="1.Plato" sheetId="7" r:id="rId3"/>
    <sheet name="2.Komandna stavba s trafo boksi" sheetId="12" r:id="rId4"/>
    <sheet name="3.Tem.portala in podstavkov VN " sheetId="6" r:id="rId5"/>
    <sheet name="4.Kabelska kanalizacija" sheetId="5" r:id="rId6"/>
    <sheet name="5.Zunanja razsvetljava" sheetId="10" r:id="rId7"/>
    <sheet name="6.Ozemljitve" sheetId="8" r:id="rId8"/>
  </sheets>
  <externalReferences>
    <externalReference r:id="rId9"/>
  </externalReferences>
  <definedNames>
    <definedName name="_xlnm.Print_Area" localSheetId="1">'0.uvod'!$A$1:$B$41</definedName>
    <definedName name="_xlnm.Print_Area" localSheetId="2">'1.Plato'!$A$1:$F$233</definedName>
    <definedName name="_xlnm.Print_Area" localSheetId="3">'2.Komandna stavba s trafo boksi'!$A$1:$F$677</definedName>
    <definedName name="_xlnm.Print_Area" localSheetId="4">'3.Tem.portala in podstavkov VN '!$A$1:$F$84</definedName>
    <definedName name="_xlnm.Print_Area" localSheetId="5">'4.Kabelska kanalizacija'!$A$1:$J$109</definedName>
    <definedName name="_xlnm.Print_Area" localSheetId="6">'5.Zunanja razsvetljava'!$A$1:$F$56</definedName>
    <definedName name="_xlnm.Print_Area" localSheetId="7">'6.Ozemljitve'!$A$1:$F$39</definedName>
    <definedName name="_xlnm.Print_Area" localSheetId="0">'Skupna rekapitulacija-gr.del'!$A$1:$F$36</definedName>
    <definedName name="REK_gr_dela" localSheetId="3">#REF!</definedName>
    <definedName name="REK_gr_dela">'5.Zunanja razsvetljava'!#REF!</definedName>
    <definedName name="REK_jekl_dela" localSheetId="3">#REF!</definedName>
    <definedName name="REK_jekl_dela">'5.Zunanja razsvetljava'!#REF!</definedName>
    <definedName name="REK_jekl_mont" localSheetId="3">#REF!</definedName>
    <definedName name="REK_jekl_mont">'5.Zunanja razsvetljava'!#REF!</definedName>
    <definedName name="rrrr">#REF!</definedName>
    <definedName name="_xlnm.Print_Titles" localSheetId="2">'1.Plato'!$33:$36</definedName>
    <definedName name="_xlnm.Print_Titles" localSheetId="3">'2.Komandna stavba s trafo boksi'!$41:$44</definedName>
    <definedName name="_xlnm.Print_Titles" localSheetId="4">'3.Tem.portala in podstavkov VN '!$28:$30</definedName>
    <definedName name="_xlnm.Print_Titles" localSheetId="5">'4.Kabelska kanalizacija'!$28:$30</definedName>
    <definedName name="_xlnm.Print_Titles" localSheetId="6">'5.Zunanja razsvetljava'!$30:$31</definedName>
    <definedName name="_xlnm.Print_Titles" localSheetId="7">'6.Ozemljitve'!$26:$28</definedName>
  </definedNames>
  <calcPr calcId="171027"/>
</workbook>
</file>

<file path=xl/calcChain.xml><?xml version="1.0" encoding="utf-8"?>
<calcChain xmlns="http://schemas.openxmlformats.org/spreadsheetml/2006/main">
  <c r="F17" i="9" l="1"/>
  <c r="F581" i="12"/>
  <c r="F579" i="12"/>
  <c r="F577" i="12"/>
  <c r="F582" i="12" l="1"/>
  <c r="F160" i="7" l="1"/>
  <c r="F128" i="7"/>
  <c r="F676" i="12"/>
  <c r="F677" i="12" s="1"/>
  <c r="F32" i="12" s="1"/>
  <c r="F668" i="12"/>
  <c r="F666" i="12"/>
  <c r="F665" i="12"/>
  <c r="F664" i="12"/>
  <c r="F663" i="12"/>
  <c r="F661" i="12"/>
  <c r="F660" i="12"/>
  <c r="F657" i="12"/>
  <c r="F648" i="12"/>
  <c r="F646" i="12"/>
  <c r="F649" i="12" s="1"/>
  <c r="F30" i="12" s="1"/>
  <c r="F638" i="12"/>
  <c r="F636" i="12"/>
  <c r="F635" i="12"/>
  <c r="F634" i="12"/>
  <c r="F631" i="12"/>
  <c r="F630" i="12"/>
  <c r="F629" i="12"/>
  <c r="F626" i="12"/>
  <c r="F625" i="12"/>
  <c r="F622" i="12"/>
  <c r="F621" i="12"/>
  <c r="F620" i="12"/>
  <c r="F617" i="12"/>
  <c r="F616" i="12"/>
  <c r="F615" i="12"/>
  <c r="F612" i="12"/>
  <c r="F611" i="12"/>
  <c r="F608" i="12"/>
  <c r="F607" i="12"/>
  <c r="F639" i="12" s="1"/>
  <c r="F29" i="12" s="1"/>
  <c r="F598" i="12"/>
  <c r="F596" i="12"/>
  <c r="F595" i="12"/>
  <c r="F592" i="12"/>
  <c r="F590" i="12"/>
  <c r="F587" i="12"/>
  <c r="F575" i="12"/>
  <c r="F573" i="12"/>
  <c r="F571" i="12"/>
  <c r="F569" i="12"/>
  <c r="F568" i="12"/>
  <c r="F567" i="12"/>
  <c r="F566" i="12"/>
  <c r="F562" i="12"/>
  <c r="F560" i="12"/>
  <c r="F559" i="12"/>
  <c r="F556" i="12"/>
  <c r="F554" i="12"/>
  <c r="F552" i="12"/>
  <c r="F550" i="12"/>
  <c r="F548" i="12"/>
  <c r="F546" i="12"/>
  <c r="F544" i="12"/>
  <c r="F542" i="12"/>
  <c r="F541" i="12"/>
  <c r="F540" i="12"/>
  <c r="F537" i="12"/>
  <c r="F528" i="12"/>
  <c r="F526" i="12"/>
  <c r="F521" i="12"/>
  <c r="F519" i="12"/>
  <c r="F517" i="12"/>
  <c r="F515" i="12"/>
  <c r="F512" i="12"/>
  <c r="F510" i="12"/>
  <c r="F508" i="12"/>
  <c r="F506" i="12"/>
  <c r="F503" i="12"/>
  <c r="F501" i="12"/>
  <c r="F498" i="12"/>
  <c r="F496" i="12"/>
  <c r="F494" i="12"/>
  <c r="F492" i="12"/>
  <c r="F490" i="12"/>
  <c r="F488" i="12"/>
  <c r="F486" i="12"/>
  <c r="F484" i="12"/>
  <c r="F482" i="12"/>
  <c r="F480" i="12"/>
  <c r="F478" i="12"/>
  <c r="F476" i="12"/>
  <c r="F474" i="12"/>
  <c r="F472" i="12"/>
  <c r="F470" i="12"/>
  <c r="F468" i="12"/>
  <c r="F466" i="12"/>
  <c r="F464" i="12"/>
  <c r="F454" i="12"/>
  <c r="F453" i="12"/>
  <c r="F451" i="12"/>
  <c r="F450" i="12"/>
  <c r="F449" i="12"/>
  <c r="F447" i="12"/>
  <c r="F446" i="12"/>
  <c r="F445" i="12"/>
  <c r="F444" i="12"/>
  <c r="F443" i="12"/>
  <c r="F442" i="12"/>
  <c r="F441" i="12"/>
  <c r="F440" i="12"/>
  <c r="F438" i="12"/>
  <c r="F437" i="12"/>
  <c r="F436" i="12"/>
  <c r="F435" i="12"/>
  <c r="F434" i="12"/>
  <c r="F433" i="12"/>
  <c r="F432" i="12"/>
  <c r="F431" i="12"/>
  <c r="F430" i="12"/>
  <c r="F429" i="12"/>
  <c r="F428" i="12"/>
  <c r="F427" i="12"/>
  <c r="F426" i="12"/>
  <c r="F425" i="12"/>
  <c r="F424" i="12"/>
  <c r="F423" i="12"/>
  <c r="F421" i="12"/>
  <c r="F420" i="12"/>
  <c r="F419" i="12"/>
  <c r="F418" i="12"/>
  <c r="F417" i="12"/>
  <c r="F412" i="12"/>
  <c r="F410" i="12"/>
  <c r="F408" i="12"/>
  <c r="F406" i="12"/>
  <c r="F404" i="12"/>
  <c r="F402" i="12"/>
  <c r="F400" i="12"/>
  <c r="F398" i="12"/>
  <c r="F396" i="12"/>
  <c r="F395" i="12"/>
  <c r="F392" i="12"/>
  <c r="F390" i="12"/>
  <c r="F388" i="12"/>
  <c r="F386" i="12"/>
  <c r="F384" i="12"/>
  <c r="F382" i="12"/>
  <c r="F380" i="12"/>
  <c r="F378" i="12"/>
  <c r="F376" i="12"/>
  <c r="F373" i="12"/>
  <c r="F371" i="12"/>
  <c r="F369" i="12"/>
  <c r="F358" i="12"/>
  <c r="F356" i="12"/>
  <c r="F354" i="12"/>
  <c r="F352" i="12"/>
  <c r="F350" i="12"/>
  <c r="F348" i="12"/>
  <c r="F346" i="12"/>
  <c r="F344" i="12"/>
  <c r="F342" i="12"/>
  <c r="F340" i="12"/>
  <c r="F329" i="12"/>
  <c r="F327" i="12"/>
  <c r="F325" i="12"/>
  <c r="F323" i="12"/>
  <c r="F322" i="12"/>
  <c r="F312" i="12"/>
  <c r="F310" i="12"/>
  <c r="F309" i="12"/>
  <c r="F306" i="12"/>
  <c r="F304" i="12"/>
  <c r="F302" i="12"/>
  <c r="F299" i="12"/>
  <c r="F297" i="12"/>
  <c r="F295" i="12"/>
  <c r="F293" i="12"/>
  <c r="F292" i="12"/>
  <c r="F289" i="12"/>
  <c r="F287" i="12"/>
  <c r="F285" i="12"/>
  <c r="F283" i="12"/>
  <c r="F281" i="12"/>
  <c r="F280" i="12"/>
  <c r="F278" i="12"/>
  <c r="F277" i="12"/>
  <c r="F276" i="12"/>
  <c r="F274" i="12"/>
  <c r="F273" i="12"/>
  <c r="F272" i="12"/>
  <c r="F270" i="12"/>
  <c r="F269" i="12"/>
  <c r="F267" i="12"/>
  <c r="F266" i="12"/>
  <c r="F265" i="12"/>
  <c r="F264" i="12"/>
  <c r="F260" i="12"/>
  <c r="F259" i="12"/>
  <c r="F258" i="12"/>
  <c r="F257" i="12"/>
  <c r="F254" i="12"/>
  <c r="F253" i="12"/>
  <c r="F252" i="12"/>
  <c r="F250" i="12"/>
  <c r="F249" i="12"/>
  <c r="F246" i="12"/>
  <c r="F244" i="12"/>
  <c r="F242" i="12"/>
  <c r="F241" i="12"/>
  <c r="F240" i="12"/>
  <c r="F237" i="12"/>
  <c r="F236" i="12"/>
  <c r="F235" i="12"/>
  <c r="F232" i="12"/>
  <c r="F231" i="12"/>
  <c r="F230" i="12"/>
  <c r="F229" i="12"/>
  <c r="F228" i="12"/>
  <c r="F226" i="12"/>
  <c r="F224" i="12"/>
  <c r="F222" i="12"/>
  <c r="F220" i="12"/>
  <c r="F219" i="12"/>
  <c r="F218" i="12"/>
  <c r="F207" i="12"/>
  <c r="F205" i="12"/>
  <c r="F203" i="12"/>
  <c r="F201" i="12"/>
  <c r="F199" i="12"/>
  <c r="F197" i="12"/>
  <c r="F196" i="12"/>
  <c r="F195" i="12"/>
  <c r="F194" i="12"/>
  <c r="F192" i="12"/>
  <c r="F191" i="12"/>
  <c r="F187" i="12"/>
  <c r="F186" i="12"/>
  <c r="F185" i="12"/>
  <c r="F184" i="12"/>
  <c r="F181" i="12"/>
  <c r="F179" i="12"/>
  <c r="F178" i="12"/>
  <c r="F177" i="12"/>
  <c r="F176" i="12"/>
  <c r="F175" i="12"/>
  <c r="F172" i="12"/>
  <c r="F170" i="12"/>
  <c r="F168" i="12"/>
  <c r="F166" i="12"/>
  <c r="F164" i="12"/>
  <c r="F162" i="12"/>
  <c r="F160" i="12"/>
  <c r="F158" i="12"/>
  <c r="F156" i="12"/>
  <c r="F154" i="12"/>
  <c r="F152" i="12"/>
  <c r="F150" i="12"/>
  <c r="F148" i="12"/>
  <c r="F147" i="12"/>
  <c r="F208" i="12" s="1"/>
  <c r="F17" i="12" s="1"/>
  <c r="F140" i="12"/>
  <c r="F138" i="12"/>
  <c r="F136" i="12"/>
  <c r="F135" i="12"/>
  <c r="F132" i="12"/>
  <c r="F130" i="12"/>
  <c r="F129" i="12"/>
  <c r="F128" i="12"/>
  <c r="F127" i="12"/>
  <c r="F125" i="12"/>
  <c r="F123" i="12"/>
  <c r="F121" i="12"/>
  <c r="F115" i="12"/>
  <c r="F113" i="12"/>
  <c r="F111" i="12"/>
  <c r="F109" i="12"/>
  <c r="F108" i="12"/>
  <c r="F107" i="12"/>
  <c r="F106" i="12"/>
  <c r="F104" i="12"/>
  <c r="F102" i="12"/>
  <c r="F100" i="12"/>
  <c r="F99" i="12"/>
  <c r="F98" i="12"/>
  <c r="F97" i="12"/>
  <c r="F96" i="12"/>
  <c r="F94" i="12"/>
  <c r="F93" i="12"/>
  <c r="F92" i="12"/>
  <c r="F91" i="12"/>
  <c r="F89" i="12"/>
  <c r="F88" i="12"/>
  <c r="F87" i="12"/>
  <c r="F84" i="12"/>
  <c r="F82" i="12"/>
  <c r="F81" i="12"/>
  <c r="F78" i="12"/>
  <c r="F77" i="12"/>
  <c r="F76" i="12"/>
  <c r="F73" i="12"/>
  <c r="F72" i="12"/>
  <c r="F69" i="12"/>
  <c r="F68" i="12"/>
  <c r="F67" i="12"/>
  <c r="F64" i="12"/>
  <c r="F63" i="12"/>
  <c r="F60" i="12"/>
  <c r="F141" i="12" s="1"/>
  <c r="F16" i="12" s="1"/>
  <c r="F52" i="12"/>
  <c r="F15" i="12" s="1"/>
  <c r="F51" i="12"/>
  <c r="F359" i="12" l="1"/>
  <c r="F24" i="12" s="1"/>
  <c r="F27" i="12"/>
  <c r="F669" i="12"/>
  <c r="F31" i="12" s="1"/>
  <c r="F313" i="12"/>
  <c r="F18" i="12" s="1"/>
  <c r="F455" i="12"/>
  <c r="F25" i="12" s="1"/>
  <c r="F529" i="12"/>
  <c r="F26" i="12" s="1"/>
  <c r="F330" i="12"/>
  <c r="F19" i="12" s="1"/>
  <c r="F599" i="12"/>
  <c r="F28" i="12" s="1"/>
  <c r="F20" i="12"/>
  <c r="F33" i="12" l="1"/>
  <c r="F36" i="12" s="1"/>
  <c r="F89" i="5"/>
  <c r="F87" i="5"/>
  <c r="F69" i="7"/>
  <c r="F61" i="7"/>
  <c r="F83" i="5"/>
  <c r="F107" i="5"/>
  <c r="F97" i="5"/>
  <c r="F76" i="6" l="1"/>
  <c r="F74" i="6"/>
  <c r="F230" i="7"/>
  <c r="F158" i="7"/>
  <c r="F54" i="5" l="1"/>
  <c r="F62" i="5"/>
  <c r="F61" i="5"/>
  <c r="F93" i="7" l="1"/>
  <c r="F92" i="7"/>
  <c r="F126" i="7" l="1"/>
  <c r="F59" i="7" l="1"/>
  <c r="F148" i="7" l="1"/>
  <c r="F147" i="7"/>
  <c r="F188" i="7"/>
  <c r="F186" i="7"/>
  <c r="F180" i="7" l="1"/>
  <c r="F212" i="7"/>
  <c r="F210" i="7"/>
  <c r="F208" i="7"/>
  <c r="F214" i="7"/>
  <c r="F207" i="7"/>
  <c r="F206" i="7"/>
  <c r="F204" i="7"/>
  <c r="F202" i="7"/>
  <c r="F200" i="7"/>
  <c r="F216" i="7" l="1"/>
  <c r="F22" i="7" s="1"/>
  <c r="F156" i="7"/>
  <c r="F103" i="7" l="1"/>
  <c r="F104" i="7"/>
  <c r="F105" i="7"/>
  <c r="F106" i="7"/>
  <c r="F65" i="7" l="1"/>
  <c r="F63" i="7" l="1"/>
  <c r="F108" i="7" l="1"/>
  <c r="F101" i="5" l="1"/>
  <c r="F120" i="7" l="1"/>
  <c r="F118" i="7"/>
  <c r="F116" i="7"/>
  <c r="F114" i="7"/>
  <c r="F44" i="5" l="1"/>
  <c r="F76" i="5" l="1"/>
  <c r="F183" i="7" l="1"/>
  <c r="F194" i="7"/>
  <c r="F192" i="7"/>
  <c r="F190" i="7"/>
  <c r="F184" i="7"/>
  <c r="F178" i="7"/>
  <c r="F177" i="7"/>
  <c r="F176" i="7"/>
  <c r="F175" i="7"/>
  <c r="F174" i="7"/>
  <c r="F172" i="7"/>
  <c r="F170" i="7"/>
  <c r="F168" i="7"/>
  <c r="F150" i="7"/>
  <c r="F196" i="7" l="1"/>
  <c r="F21" i="7" s="1"/>
  <c r="F130" i="7"/>
  <c r="F68" i="5" l="1"/>
  <c r="F46" i="10" l="1"/>
  <c r="F99" i="5"/>
  <c r="F43" i="10" l="1"/>
  <c r="F42" i="10"/>
  <c r="F41" i="10"/>
  <c r="F40" i="10"/>
  <c r="F79" i="7" l="1"/>
  <c r="F54" i="10" l="1"/>
  <c r="F53" i="10"/>
  <c r="F52" i="10"/>
  <c r="F51" i="10"/>
  <c r="F50" i="10"/>
  <c r="F49" i="10"/>
  <c r="F44" i="10"/>
  <c r="F56" i="10" l="1"/>
  <c r="F21" i="10" s="1"/>
  <c r="F22" i="10" s="1"/>
  <c r="F25" i="10" s="1"/>
  <c r="F20" i="9" s="1"/>
  <c r="F82" i="6" l="1"/>
  <c r="F81" i="6"/>
  <c r="F105" i="5" l="1"/>
  <c r="F74" i="5" l="1"/>
  <c r="F72" i="5"/>
  <c r="F70" i="5"/>
  <c r="F52" i="5"/>
  <c r="F35" i="8" l="1"/>
  <c r="F95" i="5" l="1"/>
  <c r="F93" i="5"/>
  <c r="F91" i="5"/>
  <c r="F104" i="5"/>
  <c r="F64" i="5"/>
  <c r="F46" i="5"/>
  <c r="F57" i="7"/>
  <c r="F122" i="7"/>
  <c r="F154" i="7"/>
  <c r="F142" i="7"/>
  <c r="F136" i="7"/>
  <c r="F95" i="7"/>
  <c r="F67" i="7"/>
  <c r="F37" i="8"/>
  <c r="F33" i="8"/>
  <c r="F224" i="7"/>
  <c r="F222" i="7"/>
  <c r="F220" i="7"/>
  <c r="F162" i="7"/>
  <c r="F153" i="7"/>
  <c r="F146" i="7"/>
  <c r="F145" i="7"/>
  <c r="F144" i="7"/>
  <c r="F143" i="7"/>
  <c r="F140" i="7"/>
  <c r="F138" i="7"/>
  <c r="F133" i="7"/>
  <c r="F124" i="7"/>
  <c r="F111" i="7"/>
  <c r="F81" i="7"/>
  <c r="F71" i="7"/>
  <c r="F100" i="7"/>
  <c r="F99" i="7"/>
  <c r="F98" i="7"/>
  <c r="F89" i="7"/>
  <c r="F87" i="7"/>
  <c r="F85" i="7"/>
  <c r="F83" i="7"/>
  <c r="F77" i="7"/>
  <c r="F58" i="7"/>
  <c r="F47" i="7"/>
  <c r="F49" i="7" s="1"/>
  <c r="F16" i="7" s="1"/>
  <c r="F41" i="7"/>
  <c r="F43" i="7" s="1"/>
  <c r="F15" i="7" s="1"/>
  <c r="F78" i="6"/>
  <c r="F72" i="6"/>
  <c r="F65" i="6"/>
  <c r="F55" i="6"/>
  <c r="F63" i="6"/>
  <c r="F61" i="6"/>
  <c r="F53" i="6"/>
  <c r="F51" i="6"/>
  <c r="F49" i="6"/>
  <c r="F41" i="6"/>
  <c r="F85" i="5"/>
  <c r="F109" i="5" s="1"/>
  <c r="F66" i="5"/>
  <c r="F58" i="5"/>
  <c r="F56" i="5"/>
  <c r="F50" i="5"/>
  <c r="F48" i="5"/>
  <c r="F42" i="5"/>
  <c r="F132" i="7" l="1"/>
  <c r="F110" i="7"/>
  <c r="F18" i="7" s="1"/>
  <c r="F226" i="7"/>
  <c r="F23" i="7" s="1"/>
  <c r="F67" i="6"/>
  <c r="F18" i="6" s="1"/>
  <c r="F84" i="6"/>
  <c r="F19" i="6" s="1"/>
  <c r="F43" i="6"/>
  <c r="F16" i="6" s="1"/>
  <c r="F57" i="6"/>
  <c r="F17" i="6" s="1"/>
  <c r="F39" i="8"/>
  <c r="F16" i="8" s="1"/>
  <c r="F17" i="8" s="1"/>
  <c r="F20" i="8" s="1"/>
  <c r="F21" i="9" s="1"/>
  <c r="F73" i="7"/>
  <c r="F17" i="7" s="1"/>
  <c r="F19" i="5"/>
  <c r="F78" i="5"/>
  <c r="F18" i="5" s="1"/>
  <c r="F164" i="7"/>
  <c r="F232" i="7"/>
  <c r="F24" i="7" s="1"/>
  <c r="F20" i="7" l="1"/>
  <c r="F20" i="6"/>
  <c r="F23" i="6" s="1"/>
  <c r="F18" i="9" s="1"/>
  <c r="F20" i="5"/>
  <c r="F23" i="5" s="1"/>
  <c r="F19" i="9" s="1"/>
  <c r="F19" i="7" l="1"/>
  <c r="F25" i="7" s="1"/>
  <c r="F28" i="7" s="1"/>
  <c r="F16" i="9" l="1"/>
  <c r="F23" i="9" s="1"/>
  <c r="F26" i="9" s="1"/>
</calcChain>
</file>

<file path=xl/sharedStrings.xml><?xml version="1.0" encoding="utf-8"?>
<sst xmlns="http://schemas.openxmlformats.org/spreadsheetml/2006/main" count="1792" uniqueCount="989">
  <si>
    <t>REKAPITULACIJA STROŠKOV</t>
  </si>
  <si>
    <t>GRADBENA DELA</t>
  </si>
  <si>
    <t>SKUPAJ    GRADBENA DELA:</t>
  </si>
  <si>
    <t>ZAKLJUČNA GRADBENA DELA</t>
  </si>
  <si>
    <t>ZEMELJSKA DELA</t>
  </si>
  <si>
    <t>BETONSKA DELA</t>
  </si>
  <si>
    <t>ZIDARSKA DELA</t>
  </si>
  <si>
    <t>TESARSKA DELA</t>
  </si>
  <si>
    <t>KLJUČAVNIČARSKA DELA</t>
  </si>
  <si>
    <t>SLIKARSKO - PLESKARSKA DELA</t>
  </si>
  <si>
    <t>TLAKARSKA DELA</t>
  </si>
  <si>
    <t>SKUPAJ predračun:</t>
  </si>
  <si>
    <t>m3</t>
  </si>
  <si>
    <t>m2</t>
  </si>
  <si>
    <t>kg</t>
  </si>
  <si>
    <t>kos</t>
  </si>
  <si>
    <t>ura</t>
  </si>
  <si>
    <t>Poz.</t>
  </si>
  <si>
    <t>Opis</t>
  </si>
  <si>
    <t>Enota</t>
  </si>
  <si>
    <t>Količina</t>
  </si>
  <si>
    <t>Cena</t>
  </si>
  <si>
    <t>Vrednost</t>
  </si>
  <si>
    <t>1.</t>
  </si>
  <si>
    <t>2.</t>
  </si>
  <si>
    <t>3.</t>
  </si>
  <si>
    <t>4.</t>
  </si>
  <si>
    <t>5.</t>
  </si>
  <si>
    <t>6.</t>
  </si>
  <si>
    <t>S K U P A J   ZEMELJSKA DELA</t>
  </si>
  <si>
    <t>S K U P A J   BETONSKA DELA</t>
  </si>
  <si>
    <t>Zaključno čiščenje v objektih pred tehničnim pregledom
~zaključno čiščenje tlakov in podov, oken in  vrat.</t>
  </si>
  <si>
    <t>Razna gradbena pomoč pri obrtniških in instalacijskih delih.
~ PK delavec.</t>
  </si>
  <si>
    <t>Razna gradbena pomoč pri obrtniških in instalacijskih delih.
~ KV delavec.</t>
  </si>
  <si>
    <t>S K U P A J   ZIDARSKA DELA</t>
  </si>
  <si>
    <t>S K U P A J   TESARSKA DELA</t>
  </si>
  <si>
    <t>UVOD</t>
  </si>
  <si>
    <t>FASADERSKA DELA</t>
  </si>
  <si>
    <t>m</t>
  </si>
  <si>
    <t>SKUPAJ ZAKLJUČNA GRADBENA DELA:</t>
  </si>
  <si>
    <t>kpl</t>
  </si>
  <si>
    <t>Izvajalec posameznih tlakov mora predhodno pregledati podlago. Enotna cena vključuje tudi ev.potrebne korekcije podlage, skladno s pogoji izvedbe posameznih tlakov.</t>
  </si>
  <si>
    <t>VRATA</t>
  </si>
  <si>
    <t>ORGANIZACIJA GRADBIŠČA</t>
  </si>
  <si>
    <t>S K U P A J  ORGANIZACIJA GRADBIŠČA</t>
  </si>
  <si>
    <t>OKNA</t>
  </si>
  <si>
    <t>~lepilo, fugirna masa, polaganje, pomožni material, PVC zaključni profili in silikoniziranje</t>
  </si>
  <si>
    <t>Fekalna kanalizacija</t>
  </si>
  <si>
    <t xml:space="preserve">       </t>
  </si>
  <si>
    <t>~kislinoodporno lepilo, kislinoodporna fugirna masa, polaganje, pomožni material,  zaključni profili in silikoniziranje (izvedba mora biti primerna za AKU prostor)</t>
  </si>
  <si>
    <t>~nizkostenska obroba višine 10 cm s ploščicami iz izbranega sistema</t>
  </si>
  <si>
    <t>1.6.</t>
  </si>
  <si>
    <t>a.</t>
  </si>
  <si>
    <t>b.</t>
  </si>
  <si>
    <t>SKUPAJ KABELSKI JAŠKI</t>
  </si>
  <si>
    <t>KABELSKI JAŠKI</t>
  </si>
  <si>
    <t>KABELSKE POVEZAVE</t>
  </si>
  <si>
    <t>SKUPAJ KABELSKE POVEZAVE</t>
  </si>
  <si>
    <t>c.</t>
  </si>
  <si>
    <t>TEMELJI PORTALA IN PODSTAVKOV VN APARATOV</t>
  </si>
  <si>
    <t xml:space="preserve">Popis del in količine so za sledeče pozicije: </t>
  </si>
  <si>
    <t>PLATO</t>
  </si>
  <si>
    <t>PRIPRAVLJALNA DELA</t>
  </si>
  <si>
    <t>1.2.</t>
  </si>
  <si>
    <t>1.3.</t>
  </si>
  <si>
    <t>IZDELAVA PLATOJA - ZEMELJSKA DELA</t>
  </si>
  <si>
    <t>1.4.</t>
  </si>
  <si>
    <t>UREDITEV POVRŠIN</t>
  </si>
  <si>
    <t>1.5.</t>
  </si>
  <si>
    <t>FEKALNA KANALIZACIJA</t>
  </si>
  <si>
    <t>OGRAJA</t>
  </si>
  <si>
    <t>REZERVOAR ZA POŽARNO VODO</t>
  </si>
  <si>
    <t>S K U P A J   IZDELAVA PLATOJA - ZEMELJSKA DELA</t>
  </si>
  <si>
    <t>S K U P A J  UREDITEV POVRŠIN</t>
  </si>
  <si>
    <t>~navezava na obstoječ cestni priključek</t>
  </si>
  <si>
    <t>Planiranje in utrjevanje dna jarka v padcu po projektu.</t>
  </si>
  <si>
    <t>m1</t>
  </si>
  <si>
    <t>S K U P A J   FEKALNA KANALIZACIJA</t>
  </si>
  <si>
    <t>S K U P A J  OGRAJA</t>
  </si>
  <si>
    <t>Zasipanje jarkov za ozemljitve z materialom od izkopa z nabijanjem v plasteh po 20 cm do prirodne zbitosti.</t>
  </si>
  <si>
    <t>SKUPNA REKAPITULACIJA STROŠKOV - GRADBENI DEL</t>
  </si>
  <si>
    <t>SKUPAJ    GRADBENI DEL:</t>
  </si>
  <si>
    <t>Nadzor geomehanika v času izvajanja zemeljskih del na platoju in izdelava poročila.
Nadzor je potreben tako pri izkopnih delih, kot tudi pri nasipavanju. Nadzor preveri ustreznost predvidenih ukrepov, ustreznost homogenosti temeljnih tal in skladnost privzetih parametrov v statičnih izračunih z dejanskimi na terenu.</t>
  </si>
  <si>
    <t>2.1.</t>
  </si>
  <si>
    <t>2.2.2.</t>
  </si>
  <si>
    <t>2.1.2.9.</t>
  </si>
  <si>
    <t>Zakoličba in postavitev  prečnih profilov platoja in zakoličbenih točk po podatkih iz projektne dokumentacije z vsemi meritvami, ki so v zvezi s prenašanjem podatkov in načrtov v naravo ali iz narave v načrte ter  vzdrževanje zakoličenih označb na terenu v vsem obdobju gradnje.
Upoštevati zakoličbo vseh objektov in komunalnih razvodov na platoju ter posnetek in vris vseh zgrajenih objektov in vodov v zbirno karto ter predaja naročniku na CD-romu. Kompletna geodetska dela po podrobni specifikaciji izvajalca.</t>
  </si>
  <si>
    <t>Kompletna izvedba organizacije gradbišča za vse objekte, po načrtu izvajalca in vključuje sledeče glavne elemente:
~izvedba gradbiščne ograje s PVC mrežo, višine 2,00 m, z vrati za tovorni in osebni prehod
~postavitev ustreznih varnostnih opozoril
~postavljanje gradbiščnih kontejnerjev (3 kos)
~kontejner za nadzor in sestanke (1 kos)
~WC kabina z vzdrževanjem in najemom za ves čas gradnje (3 kos)
~oskrba z električno energijo (agregati), z razvodi
~oskrba z vodo (rezervoarji), z razvodi
~začasno odstranjevanje odpadne vode med trajanjem del na gradbišču
~postavitev table s podatki na gradbišču
~izdelava bazena za čiščenje koles</t>
  </si>
  <si>
    <t>Pred pričetkom del je potrebno pripraviti vzorce tlakov min. vel. 50x50 cm in jih posredovati projektantu v potrditev!</t>
  </si>
  <si>
    <t>Zasip kanalizacije z materialom od izkopa z enakomernim utrjevanjem v slojih po 30 cm, material je deponiran ob robu izkopa.</t>
  </si>
  <si>
    <t>Strojni izkop jarka za meteorno in drenažno kanalizacijo v utrjenem nasutem platoju (III. ktg), z odmetom izkopanega materiala na stran oziroma deponiranjem na gradbišču.</t>
  </si>
  <si>
    <t>~fi 800 mm, globine od 1,50 - 2,00 m</t>
  </si>
  <si>
    <t>Pregled in čiščenje meteorne in drenažne kanalizacije po končanih delih.</t>
  </si>
  <si>
    <r>
      <t xml:space="preserve">~vezana obrabno zaporna plast: </t>
    </r>
    <r>
      <rPr>
        <sz val="10"/>
        <rFont val="Arial CE"/>
        <charset val="238"/>
      </rPr>
      <t>AC 8 surf B70/100 A4 deb.4 cm</t>
    </r>
  </si>
  <si>
    <r>
      <t xml:space="preserve">~vezana nosilna plast: </t>
    </r>
    <r>
      <rPr>
        <sz val="10"/>
        <rFont val="Arial CE"/>
        <charset val="238"/>
      </rPr>
      <t>AC 22 base B70/100 A4 deb.6 cm</t>
    </r>
  </si>
  <si>
    <t>~PEHD cevi fi 200 mm, SN 8</t>
  </si>
  <si>
    <r>
      <t xml:space="preserve">Opaž manjših odprtin (preboji skozi stene in plošče) in raznih manjših elementov z enkratno uporabo lesa. </t>
    </r>
    <r>
      <rPr>
        <b/>
        <sz val="10"/>
        <rFont val="Arial CE"/>
        <charset val="238"/>
      </rPr>
      <t>Ocena!</t>
    </r>
  </si>
  <si>
    <t>OPOMBA:
~pred naročanjem in izvedbo je potrebno vse mere in število izdelkov vrat in oken kontrolirati na licu mesta!
~pogledi in mere vrat in oken so v shemah risani iz zunanje /fasadne strani!
~navedene so zidarske mere!
~za vrata, ki so na evakuacijskih poteh /GLEJ ŠTUDIJO POŽARNE VARNOSTI/ se način odklepanja in zaklepanja ter kontrole dostopov določi skupno z investitorjem</t>
  </si>
  <si>
    <r>
      <t xml:space="preserve">Dobava in izdelava asfaltiranja povoznih površin, vključno z navezavo na obstoječi cestni priključek, z predhodnim čiščenjem ter vsemi premazi in potrebnimi deli. </t>
    </r>
    <r>
      <rPr>
        <sz val="10"/>
        <rFont val="Arial CE"/>
        <charset val="238"/>
      </rPr>
      <t>(oznake bituminiziranih plasti v skladu s SIST 1038):</t>
    </r>
  </si>
  <si>
    <t>Opaž robov talnih plošč višine 25 cm skupaj z opaženjem, razopaženjem in čiščenjem
~nevidne betonske površine</t>
  </si>
  <si>
    <t>Opaž odprtin v stenah jaškov debeline 25 cm za prehode instalacij skupaj z opažanjem, razopaženjem in čiščenjem:
~ nevidne betonske površine</t>
  </si>
  <si>
    <t>Opaž ravnih zidov debeline 25 cm skupaj z opaženjem, razopaženjem in čiščenjem:
~dvostranski opaž za nevidne betonske površine</t>
  </si>
  <si>
    <t>Dobava in vgrajevanje betona v nearmirane konstrukcije preseka nad 0,08 do 0,12 m3/m2/m z vsemi pomožnimi deli in prenosi do mesta vgraditve;
~podložni beton C12/15-XC0: posteljica za cevi</t>
  </si>
  <si>
    <t>KABELSKA KANALIZACIJA - GRADBENA DELA</t>
  </si>
  <si>
    <t>1.1.</t>
  </si>
  <si>
    <t>1.7.</t>
  </si>
  <si>
    <t>1.8.</t>
  </si>
  <si>
    <t>1.9.</t>
  </si>
  <si>
    <t>SKUPAJ    PLATO:</t>
  </si>
  <si>
    <t>Opomba: CENE SO BREZ DDV-ja!</t>
  </si>
  <si>
    <t>1.1.1.</t>
  </si>
  <si>
    <t>1.2.1.</t>
  </si>
  <si>
    <t>1.3.1.</t>
  </si>
  <si>
    <t>1.3.4.</t>
  </si>
  <si>
    <t>1.3.5.</t>
  </si>
  <si>
    <t>1.4.1.</t>
  </si>
  <si>
    <t>1.4.2.</t>
  </si>
  <si>
    <t>1.4.3.</t>
  </si>
  <si>
    <t>1.4.4.</t>
  </si>
  <si>
    <t>1.4.5.</t>
  </si>
  <si>
    <t>1.4.6.</t>
  </si>
  <si>
    <t>1.4.7.</t>
  </si>
  <si>
    <t>1.4.9.</t>
  </si>
  <si>
    <t>1.4.10.</t>
  </si>
  <si>
    <t>1.4.11.</t>
  </si>
  <si>
    <t>1.4.12.</t>
  </si>
  <si>
    <t>1.5.1.</t>
  </si>
  <si>
    <t>1.5.2.</t>
  </si>
  <si>
    <t>1.6.1.</t>
  </si>
  <si>
    <t>1.6.2.</t>
  </si>
  <si>
    <t>1.6.3.</t>
  </si>
  <si>
    <t>1.6.4.</t>
  </si>
  <si>
    <t>1.6.5.</t>
  </si>
  <si>
    <t>1.6.6.</t>
  </si>
  <si>
    <t>1.6.10.</t>
  </si>
  <si>
    <t>d.</t>
  </si>
  <si>
    <t>1.7.1.</t>
  </si>
  <si>
    <t>1.7.2.</t>
  </si>
  <si>
    <t>1.7.3.</t>
  </si>
  <si>
    <t>1.8.1.</t>
  </si>
  <si>
    <t>1.8.2.</t>
  </si>
  <si>
    <t>2.1.1.</t>
  </si>
  <si>
    <t>2.1.2.</t>
  </si>
  <si>
    <t>2.1.3.</t>
  </si>
  <si>
    <t>2.1.4.</t>
  </si>
  <si>
    <t>2.1.5.</t>
  </si>
  <si>
    <t>2.2.</t>
  </si>
  <si>
    <t>2.2.1.</t>
  </si>
  <si>
    <t>2.2.3.</t>
  </si>
  <si>
    <t>2.2.4.</t>
  </si>
  <si>
    <t>2.2.5.</t>
  </si>
  <si>
    <t>2.2.6.</t>
  </si>
  <si>
    <t>2.2.7.</t>
  </si>
  <si>
    <t>2.2.8.</t>
  </si>
  <si>
    <t>2.2.9.</t>
  </si>
  <si>
    <t>2.1.1.1.</t>
  </si>
  <si>
    <t>2.1.2.1.</t>
  </si>
  <si>
    <t>2.1.2.2.</t>
  </si>
  <si>
    <t>2.1.2.3.</t>
  </si>
  <si>
    <t>2.1.2.4.</t>
  </si>
  <si>
    <t>2.1.2.5.</t>
  </si>
  <si>
    <t>2.1.2.6.</t>
  </si>
  <si>
    <t>2.1.2.7.</t>
  </si>
  <si>
    <t>2.1.2.8.</t>
  </si>
  <si>
    <t>2.1.2.10.</t>
  </si>
  <si>
    <t>2.1.2.11.</t>
  </si>
  <si>
    <t>2.1.2.12.</t>
  </si>
  <si>
    <t>2.1.2.13.</t>
  </si>
  <si>
    <t>2.1.2.14.</t>
  </si>
  <si>
    <t>2.1.2.15.</t>
  </si>
  <si>
    <t>2.1.2.16.</t>
  </si>
  <si>
    <t>2.1.2.17.</t>
  </si>
  <si>
    <t>2.1.2.18.</t>
  </si>
  <si>
    <t>2.1.2.19.</t>
  </si>
  <si>
    <t>2.1.2.20.</t>
  </si>
  <si>
    <t>2.1.2.21.</t>
  </si>
  <si>
    <t>2.1.2.22.</t>
  </si>
  <si>
    <t>2.1.3.1.</t>
  </si>
  <si>
    <t>2.1.3.2.</t>
  </si>
  <si>
    <t>2.1.3.3.</t>
  </si>
  <si>
    <t>2.1.3.4.</t>
  </si>
  <si>
    <t>2.1.3.5.</t>
  </si>
  <si>
    <t>2.1.3.6.</t>
  </si>
  <si>
    <t>2.1.3.7.</t>
  </si>
  <si>
    <t>2.1.3.8.</t>
  </si>
  <si>
    <t>2.1.3.9.</t>
  </si>
  <si>
    <t>2.1.3.10.</t>
  </si>
  <si>
    <t>2.1.3.11.</t>
  </si>
  <si>
    <t>2.1.3.12.</t>
  </si>
  <si>
    <t>2.1.3.13.</t>
  </si>
  <si>
    <t>2.1.3.14.</t>
  </si>
  <si>
    <t>2.1.3.15.</t>
  </si>
  <si>
    <t>2.1.3.16.</t>
  </si>
  <si>
    <t>2.1.3.17.</t>
  </si>
  <si>
    <t>2.1.3.18.</t>
  </si>
  <si>
    <t>2.1.3.19.</t>
  </si>
  <si>
    <t>2.1.4.1.</t>
  </si>
  <si>
    <t>2.1.4.2.</t>
  </si>
  <si>
    <t>2.1.4.3.</t>
  </si>
  <si>
    <t>2.1.4.4.</t>
  </si>
  <si>
    <t>2.1.4.5.</t>
  </si>
  <si>
    <t>2.1.4.6.</t>
  </si>
  <si>
    <t>2.1.4.7.</t>
  </si>
  <si>
    <t>2.1.4.8.</t>
  </si>
  <si>
    <t>2.1.4.9.</t>
  </si>
  <si>
    <t>2.1.4.10.</t>
  </si>
  <si>
    <t>2.1.4.11.</t>
  </si>
  <si>
    <t>2.1.4.12.</t>
  </si>
  <si>
    <t>2.1.4.13.</t>
  </si>
  <si>
    <t>2.1.4.14.</t>
  </si>
  <si>
    <t>2.1.4.15.</t>
  </si>
  <si>
    <t>2.1.4.16.</t>
  </si>
  <si>
    <t>2.1.4.17.</t>
  </si>
  <si>
    <t>2.1.4.18.</t>
  </si>
  <si>
    <t>2.1.4.19.</t>
  </si>
  <si>
    <t>2.1.4.20.</t>
  </si>
  <si>
    <t>2.1.4.21.</t>
  </si>
  <si>
    <t>2.1.4.22.</t>
  </si>
  <si>
    <t>2.1.4.23.</t>
  </si>
  <si>
    <t>2.1.4.24.</t>
  </si>
  <si>
    <t>2.1.4.25.</t>
  </si>
  <si>
    <t>2.1.5.1.</t>
  </si>
  <si>
    <t>2.1.5.2.</t>
  </si>
  <si>
    <t>2.2.1.1.</t>
  </si>
  <si>
    <t>2.2.1.2.</t>
  </si>
  <si>
    <t>2.2.1.3.</t>
  </si>
  <si>
    <t>2.2.2.1.</t>
  </si>
  <si>
    <t>2.2.2.2.</t>
  </si>
  <si>
    <t>2.2.2.3.</t>
  </si>
  <si>
    <t>2.2.2.4.</t>
  </si>
  <si>
    <t>2.2.2.5.</t>
  </si>
  <si>
    <t>2.2.2.6.</t>
  </si>
  <si>
    <t>2.2.2.7.</t>
  </si>
  <si>
    <t>2.2.2.8.</t>
  </si>
  <si>
    <t>2.2.3.1.</t>
  </si>
  <si>
    <t>e.</t>
  </si>
  <si>
    <t>f.</t>
  </si>
  <si>
    <t>g.</t>
  </si>
  <si>
    <t>h.</t>
  </si>
  <si>
    <t>i.</t>
  </si>
  <si>
    <t>j.</t>
  </si>
  <si>
    <t>2.2.3.2.</t>
  </si>
  <si>
    <t>2.2.4.1.</t>
  </si>
  <si>
    <t>2.2.4.2.</t>
  </si>
  <si>
    <t>2.2.4.3.</t>
  </si>
  <si>
    <t>2.2.4.4.</t>
  </si>
  <si>
    <t>2.2.4.5.</t>
  </si>
  <si>
    <t>2.2.4.6.</t>
  </si>
  <si>
    <t>2.2.4.7.</t>
  </si>
  <si>
    <t>2.2.5.1.</t>
  </si>
  <si>
    <t>2.2.5.2.</t>
  </si>
  <si>
    <t>2.2.6.1.</t>
  </si>
  <si>
    <t>2.2.6.2.</t>
  </si>
  <si>
    <t>2.2.6.3.</t>
  </si>
  <si>
    <t>2.2.6.4.</t>
  </si>
  <si>
    <t>2.2.7.1.</t>
  </si>
  <si>
    <t>2.2.7.2.</t>
  </si>
  <si>
    <t>2.2.8.1.</t>
  </si>
  <si>
    <t>2.2.8.2.</t>
  </si>
  <si>
    <t>2.2.8.3.</t>
  </si>
  <si>
    <t>2.2.8.4.</t>
  </si>
  <si>
    <t>2.2.9.1.</t>
  </si>
  <si>
    <t>SKUPAJ KABELSKA KANALIZACIJA:</t>
  </si>
  <si>
    <t>6.1.</t>
  </si>
  <si>
    <t>OZEMLJITVE - GRADBENA DELA</t>
  </si>
  <si>
    <t>OZEMLJITVE</t>
  </si>
  <si>
    <t>S K U P A J   OZEMLJITVE</t>
  </si>
  <si>
    <t>0.</t>
  </si>
  <si>
    <t>0.1.</t>
  </si>
  <si>
    <t xml:space="preserve">Vsa dela morajo biti izvedena kvalitetno iz materialov z zahtevanimi lastnostmi in atesti.
</t>
  </si>
  <si>
    <t>0.2.</t>
  </si>
  <si>
    <r>
      <t xml:space="preserve">Vsako opisano delo vsebuje osnovni in pomožni material, prevoz materiala in orodja na objekt, notranje transporte, vse delo, </t>
    </r>
    <r>
      <rPr>
        <b/>
        <sz val="10"/>
        <rFont val="Arial"/>
        <family val="2"/>
        <charset val="238"/>
      </rPr>
      <t>zaključno čiščenje in odstranitev odpadkov po dovršenem delu</t>
    </r>
    <r>
      <rPr>
        <sz val="10"/>
        <rFont val="Arial"/>
        <family val="2"/>
        <charset val="238"/>
      </rPr>
      <t xml:space="preserve">.
</t>
    </r>
  </si>
  <si>
    <t>0.3.</t>
  </si>
  <si>
    <t>0.4.</t>
  </si>
  <si>
    <t>Dela je potrebno izvajati po predloženi dokumentaciji, detajlih in navodilih nadzora.</t>
  </si>
  <si>
    <t>0.5.</t>
  </si>
  <si>
    <t>Tehnični opis, arhitekturne risbe, detajli in sheme elementov (obvezno glej sheme) so del vsebine postavk gradbeno obrtniških del.</t>
  </si>
  <si>
    <t>0.6.</t>
  </si>
  <si>
    <t>Specifikacije in zahteve navedene v tehničnem popisu se ne smejo upoštevati kot omejitve. 
Ponudnik je dolžan v okviru enotne cene upoštevati in dobaviti oz. izvesti tudi vse elemente konstrukcij, opreme oz. proizvodov, vsa dela in storitve, ki v dokumentaciji niso precizno navedeni, so pa bistvenega pomena za funkcionalnost in skladnost s predpisi ter kontinuirano, zanesljivo in varno izvedbo del in storitev, uporabo in obratovanje opreme.</t>
  </si>
  <si>
    <t>0.7.</t>
  </si>
  <si>
    <t>Glavni načrt je načrt arhitekture. Na morebitna neskladja med načrti je potrebno predhodno opozoriti in jih pravočasno uskladiti s projektantom.</t>
  </si>
  <si>
    <t>0.8.</t>
  </si>
  <si>
    <t>Za vse vidne elemente je potrebna predhodna uskladitev obdelav, barv in materialov z investitorjem.</t>
  </si>
  <si>
    <t>0.9.</t>
  </si>
  <si>
    <t>V določenih postavkah popisa so navedeni proizvajalci in/ali tipi posameznih sistemov, materialov, opreme…  s čemer so natančno opredeljene zahtevane tehnične lastnosti. Ponudnik lahko ponudi nadomesten sistem, material ali opremo drugega proizvajalca in tipa, pri čemer morajo biti tehnične lastnosti ponujenega sistema, materiala, opreme enakovredne ali boljše od tistih v popisu, kar mora dokazati z ustrezno dokumentacijo.
Vse morebitne posledice zaradi spremembe sistemov, materialov, opreme… , vključno z morebitnimi spremembami oz. dopolnitvami dokumentacije za izvedbo, stroškovno in časovno bremenijo ponudnika.  </t>
  </si>
  <si>
    <t>0.10.</t>
  </si>
  <si>
    <t xml:space="preserve">Zamenjavo, uporabo in končni izbor nadomestnih sistemov, materialov, proizvodov in opreme mora obvezno pisno potrditi odgovorni predstavnik naročnika in po potrebi odgovorni projektant arhitekture. </t>
  </si>
  <si>
    <t>0.11.</t>
  </si>
  <si>
    <t>Eventualna navedba opreme v posameznih postavkah popisa vključuje tudi 
- dobavo oz. transport, 
- montažo, vključno s pomožnim montažnim materialom in navodili proizvajalca, 
- priključitev in nastavitve, vključno z morebitnim kalibriranjem, 
- zagon, testiranje in meritve, vključno s poročili, 
- šolanje uporabnikov oz. vzdrževalnega osebja, 
- navodila za obratovanje in vzdrževanje ter 
- vse potrebne certifikate, izjave o skladnosti oz. potrdila.</t>
  </si>
  <si>
    <t>0.13.</t>
  </si>
  <si>
    <t>0.14.</t>
  </si>
  <si>
    <t>Vsi  odri morajo biti upoštevani v enotnih cenah navedenih postavk, razen tistih, ki so posebej navedeni.</t>
  </si>
  <si>
    <t>0.15.</t>
  </si>
  <si>
    <t>Dodatna, nepredvidena in več dela, ki niso zajeta v popisu se izvajajo po predhodnem dogovoru z nadzornim organom in investitorjem ter se obračunajo po dejanskih količinah, po predhodni odobritvi enotne cene s strani investitorja.
Pri izdelavi ponudbe je potrebno proučiti projekt in upoštevati kompletnost posamezne pozicije.
Vsako prekoračitev količin na posamezni postavki mora pred izvajanjem del odobriti nadzorni organ in po potrebi odg. projektant.</t>
  </si>
  <si>
    <t>0.16.</t>
  </si>
  <si>
    <t>Pri izdelavi kovinskih elementov in konstrukcij so pri vseh posameznih postavkah upoštevana tako nabava, kot montaža, vsa pripravljalna, spremna in zaključna dela. Vsa morebitna dodatna podkonstrukcija in potrebni montažni material so vključeni. Vsi zunanji elementi in konstrukcije, ki so lahko izpostavljeni atmosferskim in ostalim korozijskim vplivom, morajo biti ustrezno zaščiteni.</t>
  </si>
  <si>
    <t>0.17.</t>
  </si>
  <si>
    <t>Za vse nosilne jeklene konstrukcije in podkonstrukcije delavniško dokumentacijo izdela izvajalec, strošek izdelave delavniške dokumentacije upoštevav ponujenih cenah in se ne obračuna posebej.</t>
  </si>
  <si>
    <t>0.18.</t>
  </si>
  <si>
    <t>Dimenzije obrtniških izdelkov in količine je potrebno pred naročanjem preveriti na objektu. Potrebna je uskladitev vseh elementov (kljuke, okovje, detajlne konstrukcije in obdelave) s predstavnikom naročnika in arhitektom.
Izvajalec je dolžan pred izdelavo predložiti projektantu v potrditev ustrezne delavniške načrte in detajle.</t>
  </si>
  <si>
    <t>0.19.</t>
  </si>
  <si>
    <t>Za serijske elemente je obvezna izdelava vzorčnega kosa, ki ga potrdi arhitekt. Obvezna je tudi preveritev dejanskih mer na licu mesta in posledična prilagoditev elementov in njihove montaže.</t>
  </si>
  <si>
    <t>0.20.</t>
  </si>
  <si>
    <t>Za vse večje jeklene dele se izdela, skladno s predpisi ustrezne ozemljitve, nevidno pritrjene in speljane na splošno ozemljitev objekta.</t>
  </si>
  <si>
    <t>0.23.</t>
  </si>
  <si>
    <t>0.24.</t>
  </si>
  <si>
    <t>0.25.</t>
  </si>
  <si>
    <t>SKUPAJ predračun</t>
  </si>
  <si>
    <t>V opaže armirano betonskih elementov je potrebno vgraditi vse instalacijske razvode in izdelati prehode razvidne iz načrtov instalacij, kar je upoštevati v enotnih cenah postavk, razen tistih, ki so posebej navedeni.</t>
  </si>
  <si>
    <t>Planiranje in utrjevanje dna jarka.</t>
  </si>
  <si>
    <t>Zasipi pri ponikovalnicah z dobavo in dovozom zasipnega materiala: drenažni zasip granulacije 32-64 mm.</t>
  </si>
  <si>
    <r>
      <t>Dobava, izdelava in ročna montaža srednje zahtevne armature iz betonskega jekla
B 500 B po SIST EN 10080, upoštevati dodatek za varjenje (cca tretjina stikov) za priključitev na ozemljitve:
~armatura različnih presekov. 
~</t>
    </r>
    <r>
      <rPr>
        <b/>
        <sz val="10"/>
        <rFont val="Arial CE"/>
        <charset val="238"/>
      </rPr>
      <t>Količina ocenjena</t>
    </r>
    <r>
      <rPr>
        <sz val="10"/>
        <rFont val="Arial CE"/>
        <charset val="238"/>
      </rPr>
      <t>.</t>
    </r>
  </si>
  <si>
    <t xml:space="preserve"> </t>
  </si>
  <si>
    <t>Vzidava sidrnih plošč - šablon na temeljne podstavke VN aparatov, točno po projektiranih položajih, kompletno z vsemi pomožnimi deli in materialom: 
~kovinske sidrne plošče, vgradnja s šablono.</t>
  </si>
  <si>
    <t>Zagladitev sveže zgornje vidne betonske površine temeljev portala (zalitje), v padcih po projektu: posipanje z mešanico mivke in cementa ter fina zagladitev.</t>
  </si>
  <si>
    <t>Opaž temeljev portala skupaj z opaženjem, razopaženjem in čiščenjem:
~čašasti temelji portala pravokotne oblike 
~nevidna betonska   površina.</t>
  </si>
  <si>
    <t>Opaž temeljev portala skupaj z opaženjem, razopaženjem in čiščenjem:
~zgornji del temeljev portala (zalitje), 
~pravokotne oblike 
~pobran vertikalni rob 2 cm - trikotna letev
~viden beton</t>
  </si>
  <si>
    <t>~neviden beton</t>
  </si>
  <si>
    <t>~viden beton z pobranimi vertikalnimi in horizontalnimi robovi 2 cm - trikotna letev</t>
  </si>
  <si>
    <t>Opaž temeljev podstavkov in nastavkov VN aparatov skupaj z opaženjem, razopaženjem in čiščenjem:
~temelji pravokotne oblike</t>
  </si>
  <si>
    <t>ZUNANJA RAZSVETLJAVA</t>
  </si>
  <si>
    <t>SKUPAJ  ZUNANJA RAZSVETLJAVA:</t>
  </si>
  <si>
    <t>~ planiranje dna izkopa, z utrjevanjem</t>
  </si>
  <si>
    <t>~ zasip z izkopanim materialom, po plasteh z utrjevanjem</t>
  </si>
  <si>
    <t>~ odvoz viška materiala, na stalno deponijo oddaljeno do 20 km, z vsemi stroški in deli  na deponiji.</t>
  </si>
  <si>
    <t>~ izdelava posteljice iz peska granulacije 0-4 mm ali mivke v min. debelini 10 cm in obsip položenih cevi (cca 10 cm nad temenom cevi).</t>
  </si>
  <si>
    <t>~podložni beton C 12/15, XC0, deb. 10 cm</t>
  </si>
  <si>
    <t>SKUPAJ ZUNANJA RAZSVETLJAVA</t>
  </si>
  <si>
    <t>4.1.2.</t>
  </si>
  <si>
    <t>4.1.3.</t>
  </si>
  <si>
    <t>4.1.4.</t>
  </si>
  <si>
    <t>4.1.1.</t>
  </si>
  <si>
    <t>Opombe:
~Upoštevati uvodna navodila</t>
  </si>
  <si>
    <t xml:space="preserve">Opombe:
~Upoštevati uvodne opombe
~Upoštevati vse opombe iz poglavja 1.3. IZDELAVA PLATOJA - ZEMELJSKA DELA 
~Vsa zemeljska dela so upoštevana pri poglavju 1.3. IZDELAVA PLATOJA - ZEMELJSKA DELA, razen tista, ki so posebej navedena
</t>
  </si>
  <si>
    <t>1.8.3.</t>
  </si>
  <si>
    <t>Vse prehode za inštalacijske cevi skozi ab zidove je potrebno stik cev-beton zatesniti z zmrzlinsko odporno in vodotesno tesnilno maso ali nabrekajočim trakom. Cena vključuje tudi vsa pomožna dela in material. Ocenjena količina!</t>
  </si>
  <si>
    <t>2.1.3.20.</t>
  </si>
  <si>
    <t>~Vsi kovinski izdelki morajo biti ozemljeni!</t>
  </si>
  <si>
    <t>Opombe:
~Vsi kovinski izdelki in konstrukcije morajo biti zaščiteni proti korozij po veljavnih standardih. Zaščito izdelati v delavnici. Poškodovana mesta po montaži popraviti! Vse površine so antikorozijsko zaščitene v skladu s standardi SIST EN ISO12944. Predvidena kategorija korozivnosti je C3; trajnost zaščite je nad 15 let. 
~Sistem protikorozijske zaščite mora potrditi strokovni nadzor. RAL prekrivnega premaza določi investitor oziroma arhitekt.
~Predvidena kvaliteta konstrukcijskega jekla S 235 JR. Vsi vijaki so kvalitete 8.8, zvari v skladu s SIST EN ISO 5817.
~Protikorozijska zaščita z vročim cinkanjem se izvede v skladu z standardom SIST EN  ISO 1461:2009
~Delavniške načrte izdela izvajalec, kar mora biti upoštevano v enotnih cenah.
~Izdelki katerih merske enota je kg, se obračunajo po dejanski teži.</t>
  </si>
  <si>
    <t xml:space="preserve">Vsa pripravljalna, spremna in zaključna dela, potrebni montažni in tesnilni material ter podkonstrukcije so del posameznih postavk.
</t>
  </si>
  <si>
    <t>Vsi potrebni  ukrepi za varno izvedbo del so upoštevani v ceni in se ne upoštevajo posebej.</t>
  </si>
  <si>
    <r>
      <t xml:space="preserve">Planiranje in utrjevanje dna izkopa do točnosti +- 3 cm. </t>
    </r>
    <r>
      <rPr>
        <sz val="10"/>
        <color indexed="10"/>
        <rFont val="Arial"/>
        <family val="2"/>
        <charset val="238"/>
      </rPr>
      <t/>
    </r>
  </si>
  <si>
    <r>
      <t xml:space="preserve">Planiranje in utrjevanje dna izkopa do točnosti +- 3 cm. </t>
    </r>
    <r>
      <rPr>
        <sz val="10"/>
        <color rgb="FFFF0000"/>
        <rFont val="Arial"/>
        <family val="2"/>
        <charset val="238"/>
      </rPr>
      <t/>
    </r>
  </si>
  <si>
    <t>~V kolikor bi se v času izvajanja zemeljskih del na platoju izkazalo, da je dejansko stanje drugačno od predvidenega, geomehanik takoj obvesti projektanta in se pristopu k iskanju projektnih rešitev, ki ustrezajo dejanskemu stanju.
~Zgoščenost vgrajene zmesi zrn mora znašati v povprečju 98% glede na največjo gostoto zrn po modificiranem postopku po Proctorju opredeljenem v SIST EN 13286. Spodnja meja vrednosti zgoščenosti lahko od povprečja odstopa največ 3%. 
~Za izvedbo zasipa se pri popisu upoštevalo fazno izvajanje zasipa celega platoja, glede na izvajanje sklopov konstrukcij, katere imajo enako višino.
~Morebitne začasne deponije zemeljskega materijala in potrebne transporte v zvezi s tem je potrebno upoštevati v enotnih cenah.
~Izbrana mehanizacija mora omogočati upoštevanje varnostnih ukrepov.
~Obračun količin se izvede po posnetih profilih pred in po nasipavanju.
~Vsa izkopna dela in transporti izkopnih materialov se obračunajo po prostornini zemljine v raščenem stanju. Vsa nasipna dela se obračunajo po prostornini zemljine v vgrajenem stanju.</t>
  </si>
  <si>
    <t>~Vsi kovinski izdelki in konstrukcije morajo biti zaščiteni proti korozij po veljavnih standardih. Zaščito izdelati v delavnici. Poškodovana mesta po montaži popraviti! Vse površine so antikorozijsko zaščitene v skladu s standardi SIST EN ISO12944. Predvidena kategorija korozivnosti je C3; trajnost zaščite je nad 15 let. 
~Sistem protikorozijske zaščite mora potrditi strokovni nadzor. RAL prekrivnega premaza določi investitor oziroma arhitekt.
~Predvidena kvaliteta konstrukcijskega jekla S 235 JR. Vsi vijaki so kvalitete 8.8, zvari v skladu s SIST EN ISO 5817.
~Protikorozijska zaščita z vročim cinkanjem se izvede v skladu z standardom SIST EN  ISO 1461:2009
~Delavniške načrte izdela izvajalec, kar mora biti upoštevano v enotnih cenah.
~Izdelki katerih merske enota je kg, se obračunajo po dejanski teži.</t>
  </si>
  <si>
    <r>
      <t xml:space="preserve">Planiranje in utrjevanje dna izkopa jarka do točnosti +- 3 cm. </t>
    </r>
    <r>
      <rPr>
        <sz val="10"/>
        <color indexed="10"/>
        <rFont val="Arial"/>
        <family val="2"/>
        <charset val="238"/>
      </rPr>
      <t/>
    </r>
  </si>
  <si>
    <t>Opaž robov kabelskih blokov skupaj z opaženjem, razopaženjem in čiščenjem opaža:
~ dvostranski opaž, neviden beton</t>
  </si>
  <si>
    <t xml:space="preserve">~Izvajajalec je dolžan na svoje stroške izdelati projekt izvajanja betonskih konstrukcij.
~Betoni morajo biti izdelani, dobavljeni, vgrajeni in negovani v skladu s SIST EN 206, SIST 1026, SIST EN 1992-1-1 in SIST EN 13670.
Izvedbeni razred 2 po SIST EN 13670
Tolerančni razred 1 po SIST EN 13670
~Obdelave betonskih površin:
• obdelava vidnih površin po SIST EN 13670 in NAD: enostavna VB2
• obdelava nevidnih površin po SIST EN 13670 in NAD: osnovna VB 0
~Po položitvi kabelskih cevi v odprtine v stenah jaška prazen prostor zapolniti z betonom/malto z dodatkom za nabrekanje. Obvezna je tesnitev z uporabo nabrekajoče mase oz. profilov. 
~Pri izboru in izvedbi najustreznejše tesnilne metode in sredstev je obvezno svetovanje in kontrola tehnične službe proizvajalca tesnilnih sredstev. Vse to je potrebno upoštevati v cenah.
~Delovne stike je potrebno izvajati vodotesno. Stiki se tesnijo s tesnilnimi trakovi ali masami. </t>
  </si>
  <si>
    <t>0.12.</t>
  </si>
  <si>
    <t xml:space="preserve">V času izdelave DZR tehnološka oprema še ni bila izbrana, zato DZR bazira le na podatkih, ki so bili znani v projektu PGD.
</t>
  </si>
  <si>
    <t>Ko bo izbran dobavitelj tehnološke opreme, je le ta pred samo izvedbo del dolžan pregledati PZI in vse projektne rešitve uskladiti s projektantom.</t>
  </si>
  <si>
    <t>Izvajalec del mora pred izvedbo pridobiti pisno soglasje projektanta na morebitne spremembe med gradnjo.</t>
  </si>
  <si>
    <t>0.26.</t>
  </si>
  <si>
    <t>Dobava in vgrajevanje betona za obbetoniranje kabelskih cevi:
~beton C 25/30-XC2
~glej risbo Detalj kabelske kanaliacije</t>
  </si>
  <si>
    <t>Kompletna izvedba premaza stikov pri kabelskih jaških med talno ploščo in stenami ter stenami in krovno ploščo za izboljšanje sprijemanja stikov stari - novi beton.</t>
  </si>
  <si>
    <t xml:space="preserve">KERAMIČARSKA IN KAMNOSEŠKA DELA </t>
  </si>
  <si>
    <t>2.2.6.5.</t>
  </si>
  <si>
    <t>2.2.4.8.</t>
  </si>
  <si>
    <t xml:space="preserve">                                                                                                                                                                                                                                                                                                                                                                                                                                                                                                                                                                                                                                                                                                                                                                                                                                                                                                                                                                                                                                                                                                                                                                                                                                                                                                                                                                                                                                                                                                                                                                                                                                                                                                                                                                                                                                                                                                                                                                                                                                                                                                                                                                                                                                                                                                                                                                                                                                                                                                                                                                                                                                                                                                                                                                                                                                                                                                                                                                                                                                                                                                                                                                                                                                                                                                                                                                                                                                                                                                                                                                                                                                                                                                                                                                                                                                                                                                                                                                                                                                                                                                                                                                                                                                                                                                                                                                                                                                                                                                                                                                                                                                                                                                                                                                                                                                                                                                                                                                                                                                                                                                                                                                                                                                                                                                                                                                                                                                                                                                                                                                                                                                                                                                                                                                                                                                                                                                                                                                                                                                                                                                                                                                                                                                                                                                                                                                                                                                                                                                                                                                                                                                                                                                                                                                                                                                                                                                                                                                                                                                                                                                                                                                                                                                                                                                                                                                                                                                                                                                                                                                                                                                                                                                                                                                                                                                                                                                                                                                                                                                                                                                                                                                                                                                                                                                                                                                                                                                                                                                                                                                                                                                                                                                                                                                                                                                                                                                                                                                                                                                                                                                                                                                                                                                                                                                                                                                                                                                                                                                                                                                                                                                                                                                                                                                                                                                                                                                                                                                                                                                                                                                                                                                                                                                                                               </t>
  </si>
  <si>
    <t>Zarezanje in odstranitev obstoječega roba asfalta na stiku z novimi asfaltnimi površinami (navezava na obstoječi cestni priključek).</t>
  </si>
  <si>
    <t>Pregled in čiščenje fekalne kanalizacije po končanih delih.</t>
  </si>
  <si>
    <t>~fi 800 mm, globine od 1,00 - 1,50 m</t>
  </si>
  <si>
    <r>
      <t xml:space="preserve">Izvedba zemeljskih del za montažo in postavitev tovarniško predpripravljena betonska sidra </t>
    </r>
    <r>
      <rPr>
        <b/>
        <sz val="10"/>
        <rFont val="Arial"/>
        <family val="2"/>
        <charset val="238"/>
      </rPr>
      <t>(15 temeljev)</t>
    </r>
    <r>
      <rPr>
        <sz val="10"/>
        <rFont val="Arial"/>
        <family val="2"/>
        <charset val="238"/>
      </rPr>
      <t xml:space="preserve"> za kandelabre zunanje razsvetljave z vsemi deli:</t>
    </r>
  </si>
  <si>
    <t xml:space="preserve">Opomba:
~Izvajajalec je dolžan na svoje stroške izdelati projekt izvajanja betonskih konstrukcij.
~Na vseh betonskih površinah, ki so izvedene v kvaliteti vidnega betona, se luknje od opaža zapolnijo s sanacijsko malto v barvi betona samo v območju luknje - pazljiva obdelava. Izvajalec izdela poskusni vzorec zapolnitve, ki ga potrdi projektant. Navedena popravila in popravila ev. nepravilnosti v betonski površini ( stiki med opažnimi ploščami, naravnine, gnezda, vidna armatura) morajo biti cenovno upoštevana v ceni opažev.
~Betoni morajo biti izdelani, dobavljeni, vgrajeni in negovani v skladu s SIST EN 206, SIST 1026, SIST EN 1992-1-1 in SIST EN 13670.
Izvedbeni razred 2 po SIST EN 13670
Tolerančni razred 1 po SIST EN 13670
~Obdelave betonskih površin:
• obdelava vidnih površin po SIST EN 13670 in NAD: enostavna VB2
• obdelava nevidnih površin po SIST EN 13670 in NAD: osnovna VB 0
~vsi vidni robovi posneti 2,0 cm (trikotne letvev opaž)
</t>
  </si>
  <si>
    <t>Opomba: 
Zahteve, ki so podane pri betonskih delih:
~Obdelave betonskih površin:
• obdelava vidnih površin po SIST EN 13670 in NAD: enostavna VB2
• obdelava nevidnih površin po SIST EN 13670 in NAD: osnovna VB 0
~vsi vidni robovi posneti 2,0 cm (trikotne letvev opaž)</t>
  </si>
  <si>
    <t>~ izkop III. Ktg, z odlaganjem na rob izkopa oz. z nakladanjem odvečnega materiala na kamion ( ocena 20% ročnega, 80% strojnega)</t>
  </si>
  <si>
    <t>~Izkop III. Ktg, z odlaganjem na rob izkopa oz. z nakladanjem odvečnega materiala na kamion ( ocena 20% ročnega, 80% strojnega)</t>
  </si>
  <si>
    <t>ČISTA METEORNA KANALIZACIJA</t>
  </si>
  <si>
    <t>~PEHD fi 160</t>
  </si>
  <si>
    <t>Opombe:
glede na konfiguracijo terena in po načrtu kabelske kanalizacije izvajalec izbere ravne cevi ali cevi v kolutu</t>
  </si>
  <si>
    <t>6.1.1.</t>
  </si>
  <si>
    <t>6.1.2.</t>
  </si>
  <si>
    <t>6.1.3.</t>
  </si>
  <si>
    <t>Strojni izkop jarka za fekalno kanalizacijo v utrjenem nasutem platoju (III. ktg), z odmetom izkopanega materiala na stran oziroma deponiranjem na gradbišču.</t>
  </si>
  <si>
    <t>~PEHD cevi fi 250 mm, SN 8</t>
  </si>
  <si>
    <t>S K U P A J  ODPADNA METEORNA KANALIZACIJA</t>
  </si>
  <si>
    <t>S K U P A J  ČISTA METEORNA KANALIZACIJA</t>
  </si>
  <si>
    <t>1.5.3.</t>
  </si>
  <si>
    <t>1.5.4.</t>
  </si>
  <si>
    <t>1.5.5.</t>
  </si>
  <si>
    <t>1.5.6.</t>
  </si>
  <si>
    <t>1.5.9.</t>
  </si>
  <si>
    <t>1.10.</t>
  </si>
  <si>
    <t>1.7.4.</t>
  </si>
  <si>
    <t>1.7.5.</t>
  </si>
  <si>
    <t>1.7.6.</t>
  </si>
  <si>
    <t>1.7.7.</t>
  </si>
  <si>
    <t>1.7.8.</t>
  </si>
  <si>
    <t>1.7.9.</t>
  </si>
  <si>
    <t>1.7.11.</t>
  </si>
  <si>
    <t>1.6.9.</t>
  </si>
  <si>
    <t>2.2.4.9.</t>
  </si>
  <si>
    <r>
      <t>Dobava in vgrajevanje betona v nearmirane konstrukcije preseka nad 0,08 do  do 0,12 m3/m2/m skupaj z opažanjem robov, vsemi pomožnimi deli in prenosi do mesta vgraditve;
~</t>
    </r>
    <r>
      <rPr>
        <b/>
        <sz val="10"/>
        <rFont val="Arial"/>
        <family val="2"/>
        <charset val="238"/>
      </rPr>
      <t>podložni beton</t>
    </r>
    <r>
      <rPr>
        <sz val="10"/>
        <rFont val="Arial"/>
        <family val="2"/>
        <charset val="238"/>
      </rPr>
      <t xml:space="preserve"> C 12/15, XC0: pod talno ploščo debeline 10 cm.
~neviden beton</t>
    </r>
  </si>
  <si>
    <r>
      <t xml:space="preserve">Dobava in vgrajevanje betona v armirane konstrukcije preseka nad 0,30 m3/m2-m; z vsemi pomožnimi deli in prenosi do mesta vgraditve: </t>
    </r>
    <r>
      <rPr>
        <b/>
        <sz val="10"/>
        <rFont val="Arial"/>
        <family val="2"/>
        <charset val="238"/>
      </rPr>
      <t>temelji portala - čaša in zalitje</t>
    </r>
    <r>
      <rPr>
        <sz val="10"/>
        <rFont val="Arial"/>
        <family val="2"/>
        <charset val="238"/>
      </rPr>
      <t xml:space="preserve">
~beton C30/37, XC4, XD1, XF3, Cl 0,2, Dmax=32 mm, 
~delno viden in delno neviden beton</t>
    </r>
  </si>
  <si>
    <r>
      <t xml:space="preserve">Dobava in vgrajevanje betona v armirane konstrukcije preseka nad 0,30  m3/m2-m; z vsemi pomožnimi deli in prenosi do mesta vgraditve: </t>
    </r>
    <r>
      <rPr>
        <b/>
        <sz val="10"/>
        <rFont val="Arial"/>
        <family val="2"/>
        <charset val="238"/>
      </rPr>
      <t>temelji podstavkov in nastavkov VN aparatov</t>
    </r>
    <r>
      <rPr>
        <sz val="10"/>
        <rFont val="Arial"/>
        <family val="2"/>
        <charset val="238"/>
      </rPr>
      <t xml:space="preserve">
~beton C30/37, XC4, XD1, XF3, Cl 0,2, Dmax=32 mm, krovni sloj 4 cm.
~delno viden in delno neviden beton</t>
    </r>
  </si>
  <si>
    <t>Izdelava, dobava in montaža LTŽ pokrova, vključno z okvirjem. Dimenzija pokrova 800x800 mm, D 400, kot naprimer LIVAR art.904, model 2017, po SIST EN 124-2:2015. Pokrov se vgradi po detajlu izbranega dobavitelja.</t>
  </si>
  <si>
    <t>Izdelava, dobava in montaža dvojnega LTŽ pokrova, vključno z okvirjem. Dimenzija pokrova 600x1300 mm, D 400, kot naprimer LIVAR art.812A, po SIST EN 124-2:2015. Pokrov se vgradi po detajlu izbranega dobavitelja.</t>
  </si>
  <si>
    <t>1.3.6.</t>
  </si>
  <si>
    <t>1.3.7.</t>
  </si>
  <si>
    <t>Zatravitev humusiranih ravnih površin in brežin na platoju in izven ograjenega platoja ter ob cesti  (vezano na površine pri izvedbi objekta) s posejanjem travne mešanice, zalivanje z vodo in rahlo uvaljanje. Količina ocenjena!</t>
  </si>
  <si>
    <t>Humusiranje površin z ostankom - viškom odstranjenega in deponiranega, očiščenega humusa v okolici objekta, skupaj z razplaniranjem. Količina ocenjena in se izvede v dogovoru z nadzorom oz. investitorjem.</t>
  </si>
  <si>
    <t>Kompletna izdelava PEHD revizijskih jaškov  na meteorni kanalizaciji na platoju, obsutim s peskom, kompletno z izdelavo priključkov, ki so tesnjena z gumijastimi tesnili, armiranobetonskih ležišč za LTŽ pokrove in pokrovi fi 600 mm nosilnosti 400 kN. Pokrovi so vgrajeni na okrogel arm. betonski obroč in okrogle arm. betonske distančnike za nastavitev višine. Pokrovi morajo biti vgrajeni v nagibih vozišča in ne smejo biti temeljeni na obodno steno jaškov:
Opomba: za naročilo jaškov je potrebno preveriti višino jaškov na terenu!
~fi 600 mm, globine od 1,00 m do 1,50 m</t>
  </si>
  <si>
    <t>1.6.11.</t>
  </si>
  <si>
    <t>1.4.14.</t>
  </si>
  <si>
    <t>1.4.8.</t>
  </si>
  <si>
    <t>Preizkus vodotesnosti kanalizacije se izvede po standardu SIST EN 1610. Preizkus lahko izvaja le pooblaščena organizacija, ki o preizkusu izda pisno poročilo. Poročilo se upošteva v enotnih cenah postavk.</t>
  </si>
  <si>
    <t>S K U P A J   PRIPRAVLJALNA DELA</t>
  </si>
  <si>
    <t>~POZ 2: vel. 400x210 cm, temelji portala; 3 kos</t>
  </si>
  <si>
    <t>~POZ 3: vel. 650x170 + 3x(50x50)cm, temelji odklopnikov; 2 kos</t>
  </si>
  <si>
    <t>OLJNA KANALIZACIJA</t>
  </si>
  <si>
    <t>Strojni izkop jarka za oljno kanalizacijo v utrjenem nasutem platoju (III. ktg), z odmetom izkopanega materiala na stran oziroma deponiranjem na gradbišču.</t>
  </si>
  <si>
    <r>
      <t xml:space="preserve">Dobava in polaganje PEHD kanalizacijskih cevi za oljno kanalizacijo, enoslojne debelostenske cevi z varjenimi spoji in priključki, vodotesen stik, </t>
    </r>
    <r>
      <rPr>
        <b/>
        <sz val="10"/>
        <rFont val="Arial CE"/>
        <charset val="238"/>
      </rPr>
      <t>polaganje na peščeno posteljico deb. 10 cm in polno obsipano 20 cm nad temenom cevi</t>
    </r>
    <r>
      <rPr>
        <sz val="10"/>
        <rFont val="Arial CE"/>
        <charset val="238"/>
      </rPr>
      <t>, ter izvedbo preizkusa vodotesnosti. Kompletno s fazonskimi kosi, spojnim in tesnilnim materialom.
~PEHD cevi fi 200 mm, SN 8</t>
    </r>
  </si>
  <si>
    <t>Kompletna izdelava PEHD revizijskih jaškov  fi 800 mm na oljni kanalizaciji na platoju, obsutim s peskom, kompletno z izdelavo priključkov, ki so tesnjena z gumijastimi tesnili, armiranobetonskih ležišč za LTŽ pokrove in pokrovi fi 600 mm nosilnosti 400 kN. Pokrovi so vgrajeni na okrogel arm. betonski obroč in okrogle arm. betonske distančnike za nastavitev višine. Pokrovi morajo biti vgrajeni v nagibih vozišča in ne smejo biti temeljeni na obodno steno jaškov:
Opomba: za naročilo jaškov je potrebno preveriti višino jaškov na terenu!
~fi 800 mm, globine od 1,00 - 1,50 m</t>
  </si>
  <si>
    <t>Kompletna izdelava PEHD revizijskih jaškov  fi 1000 mm na oljni kanalizaciji na platoju, obsutim s peskom, kompletno z izdelavo priključkov, ki so tesnjena z gumijastimi tesnili, armiranobetonskih ležišč za LTŽ pokrove in pokrovi fi 600 mm nosilnosti 400 kN. Pokrovi so vgrajeni na okrogel arm. betonski obroč in okrogle arm. betonske distančnike za nastavitev višine. Pokrovi morajo biti vgrajeni v nagibih vozišča in ne smejo biti temeljeni na obodno steno jaškov:
Opomba: za naročilo jaškov je potrebno preveriti višino jaškov na terenu!
~fi 800 mm, globine od 1,00 - 1,50 m</t>
  </si>
  <si>
    <r>
      <t xml:space="preserve">Dobava in polaganje PE kanalizacijskih cevi za meteorno kanalizacijo, SN 8 z varjenimi spoji in priključki, vodotesen stik, </t>
    </r>
    <r>
      <rPr>
        <b/>
        <sz val="10"/>
        <rFont val="Arial CE"/>
        <charset val="238"/>
      </rPr>
      <t>polaganje na peščeno posteljico deb. 10 cm in polno obsipano 20 cm nad temenom cevi</t>
    </r>
    <r>
      <rPr>
        <sz val="10"/>
        <rFont val="Arial CE"/>
        <charset val="238"/>
      </rPr>
      <t>, ter izvedbo preizkusa vodotesnosti. Kompletno s fazonskimi kosi, spojnim in tesnilnim materialom.</t>
    </r>
  </si>
  <si>
    <t>S K U P A J  OLJNA KANALIZACIJA</t>
  </si>
  <si>
    <t>ONESNAŽENA METEORNA KANALIZACIJA</t>
  </si>
  <si>
    <t>Strojni izkop jarka za onesnaženo meteorno kanalizacijo v utrjenem nasutem platoju (III. ktg), z odmetom izkopanega materiala na stran oziroma deponiranjem na gradbišču.</t>
  </si>
  <si>
    <r>
      <t xml:space="preserve">Dobava in polaganje PE kanalizacijskih cevi za onesnaženo meteorno kanalizacijo, SN 8 cevi z varjenimi spoji in priključki, vodotesen stik, </t>
    </r>
    <r>
      <rPr>
        <b/>
        <sz val="10"/>
        <rFont val="Arial CE"/>
        <charset val="238"/>
      </rPr>
      <t>polaganje na peščeno posteljico deb. 10 cm in polno obsipano 20 cm nad temenom cevi</t>
    </r>
    <r>
      <rPr>
        <sz val="10"/>
        <rFont val="Arial CE"/>
        <charset val="238"/>
      </rPr>
      <t>, ter izvedbo preizkusa vodotesnosti. Kompletno s fazonskimi kosi, spojnim in tesnilnim materialom.</t>
    </r>
  </si>
  <si>
    <t>~PE cevi fi 200 mm, SN 8</t>
  </si>
  <si>
    <t>~PE cevi fi 250 mm, SN 8</t>
  </si>
  <si>
    <t xml:space="preserve">Kompletna  izdelava PE cestnih požiralnikov na meteorni kanalizaciji z obsutjem s peskom fi 500 mm, globine 1,70 m, kompletno z izdelavo priključka, tesnitvami, armiranobetonskega ležišča za rešetko in LTŽ rešetko dim. 400x400 mm nosilnosti 400kN (kot npr. Livar art. 702). </t>
  </si>
  <si>
    <t>Kompletna izdelava PE revizijskih jaškov  fi 800 mm na meteorni kanalizaciji, kompletno z izdelavo priključkov, ki so tesnjena z gumijastimi tesnili, armiranobetonskih ležišč za LTŽ pokrove in LTŽ pokrovi fi 600 mm nosilnosti 400 kN (kot npr. Livar art. 635). Pokrovi so vgrajeni na okrogel arm. betonski obroč in okrogle arm. betonske distančnike za nastavitev višine. Pokrovi morajo biti vgrajeni v nagibih vozišča in ne smejo biti temeljeni na obodno steno jaškov:
Opomba: za naročilo jaškov je potrebno preveriti višino jaškov na terenu!</t>
  </si>
  <si>
    <t>Kompletna izdelava PE revizijskih jaškov  fi 1000 mm na meteorni kanalizaciji, kompletno z izdelavo priključkov, ki so tesnjena z gumijastimi tesnili, armiranobetonskih ležišč za LTŽ pokrove in LTŽ pokrovi fi 600 mm nosilnosti 400 kN (kot npr. Livar art. 635). Pokrovi so vgrajeni na okrogel arm. betonski obroč in okrogle arm. betonske distančnike za nastavitev višine. Pokrovi morajo biti vgrajeni v nagibih vozišča in ne smejo biti temeljeni na obodno steno jaškov:
Opomba: za naročilo jaškov je potrebno preveriti višino jaškov na terenu!
~fi 1000 mm, globine od 1,50 - 2,00 m</t>
  </si>
  <si>
    <t>Kompletna izdelava PE revizijskih jaškov  fi 1200 mm na meteorni kanalizaciji, kompletno z izdelavo priključkov, ki so tesnjena z gumijastimi tesnili, armiranobetonskih ležišč za LTŽ pokrove in LTŽ pokrovi fi 600 mm nosilnosti 400 kN (kot npr. Livar art. 635). Pokrovi so vgrajeni na okrogel arm. betonski obroč in okrogle arm. betonske distančnike za nastavitev višine. Pokrovi morajo biti vgrajeni v nagibih vozišča in ne smejo biti temeljeni na obodno steno jaškov:
Opomba: za naročilo jaškov je potrebno preveriti višino jaškov na terenu!
~fi 1200 mm, globine od 2,00 - 2,50 m</t>
  </si>
  <si>
    <r>
      <t xml:space="preserve">Kompletna dobava in postavitev </t>
    </r>
    <r>
      <rPr>
        <b/>
        <sz val="10"/>
        <rFont val="Arial"/>
        <family val="2"/>
        <charset val="238"/>
      </rPr>
      <t xml:space="preserve">tipskega lovilca olj in maščob za potrebe odvoda meteornih voda iz vodotesnih oljnih skled </t>
    </r>
    <r>
      <rPr>
        <sz val="10"/>
        <rFont val="Arial"/>
        <family val="2"/>
        <charset val="238"/>
      </rPr>
      <t xml:space="preserve"> (kot npr. AQUAFIX Separatorji iz jekla - serija "K" Aquafix - SKk 10/1000 koalescentni separator z usedalnikom), s pretokom 10 l/s, z vso potrebno opremo in vključno z vsemi potrebnimi gradbenimi deli po navodilih dobavitelja. Pokrov je LTŽ fi 600 mm, nosilnosti 400 kN.  Oznaka O4.1.</t>
    </r>
  </si>
  <si>
    <r>
      <t xml:space="preserve">Kompletna dobava in postavitev </t>
    </r>
    <r>
      <rPr>
        <b/>
        <sz val="10"/>
        <rFont val="Arial"/>
        <family val="2"/>
        <charset val="238"/>
      </rPr>
      <t xml:space="preserve">tipskega bypass lovilca olj za potrebe odvoda meteornih voda iz manipulativnih površin </t>
    </r>
    <r>
      <rPr>
        <sz val="10"/>
        <rFont val="Arial"/>
        <family val="2"/>
        <charset val="238"/>
      </rPr>
      <t>(kot npr. Alpro tip A NS30bp3)</t>
    </r>
    <r>
      <rPr>
        <b/>
        <sz val="10"/>
        <rFont val="Arial"/>
        <family val="2"/>
        <charset val="238"/>
      </rPr>
      <t xml:space="preserve">, </t>
    </r>
    <r>
      <rPr>
        <sz val="10"/>
        <rFont val="Arial"/>
        <family val="2"/>
        <charset val="238"/>
      </rPr>
      <t>s pretokom 30 l/s, ustrezati mora SIST EN 858, z vso potrebno opremo (priključek za jemanje vzorcev, koalescenčni filter, avtomatska zapora), vključno z vsemi potrebnimi gradbenimi deli po navodilih dobavitelja. Pokrov je LTŽ fi 600 mm, nosilnosti 400 kN. Oznaka M3.1.</t>
    </r>
  </si>
  <si>
    <t>1.7.10.</t>
  </si>
  <si>
    <t>1.7.12.</t>
  </si>
  <si>
    <t>Pregled in čiščenje onesnažene meteorne kanalizacije po končanih delih.</t>
  </si>
  <si>
    <t>Pregled in čiščenje oljne kanalizacije po končanih delih.</t>
  </si>
  <si>
    <r>
      <t>Dobava in polaganje drenažnih cevi fi 315 z perforacijo 360</t>
    </r>
    <r>
      <rPr>
        <sz val="10"/>
        <rFont val="Calibri"/>
        <family val="2"/>
        <charset val="238"/>
      </rPr>
      <t>°</t>
    </r>
    <r>
      <rPr>
        <sz val="10"/>
        <rFont val="Arial CE"/>
        <charset val="238"/>
      </rPr>
      <t xml:space="preserve"> med dvema ponikovalnicama pri čisti meteorni kanalizaciji, na posteljico debeline 15 cm iz filternega gramoza fi 8 do 20 mm, obsipom okoli cevi v debelini 30 cm s filternim gramozom fi 8 do fi 20 mm in ovojem s PE filcem politlak - ločilni sloj 300 g/m2  med izkopom/zasipom in gramozom </t>
    </r>
  </si>
  <si>
    <t xml:space="preserve">Komplet izdelava ponikovalnice iz perforiranih betonskih cevi fi 120 cm, globine 4,00 m, z drenažnim zasipom s kroglami granulacije fi 50 - 150 mm ob cevi ponikovalnice. Med izkopom in zasipom ponikovalnice položiti geotekstil. Na dno ponikovalnice se položi mikroarmirana  plošča C25/30, dim. fi 50x10. Izdelava armiranobetonskega venca in postavitev LTŽ pokrova fi 600 mm  B125 po SIST EN 124 (kot npr. Livar art. 703), z dobavo in montažo ter vsemi pomožnimi deli. </t>
  </si>
  <si>
    <t>Kompletna izdelava PE revizijskih jaškov  fi 800 mm na meteorni kanalizaciji na platoju, obsutim s peskom, kompletno z izdelavo priključkov, ki so tesnjena z gumijastimi tesnili, armiranobetonskih ležišč za LTŽ pokrove in pokrovi fi 600 mm nosilnosti 400 kN (kot npr. Livar art. 635). Pokrovi so vgrajeni na okrogel arm. betonski obroč in okrogle arm. betonske distančnike za nastavitev višine. Pokrovi morajo biti vgrajeni v nagibih vozišča in ne smejo biti temeljeni na obodno steno jaškov:
Opomba: za naročilo jaškov je potrebno preveriti višino jaškov na terenu!</t>
  </si>
  <si>
    <r>
      <t xml:space="preserve">Dobava in polaganje PEHD kanalizacijskih cevi za fekalno kanalizacijo, z varjenimi spoji in priključki, vodotesen stik, </t>
    </r>
    <r>
      <rPr>
        <b/>
        <sz val="10"/>
        <rFont val="Arial CE"/>
        <charset val="238"/>
      </rPr>
      <t>polaganje na peščeno posteljico deb. 10 cm in polno obsipano 20 cm nad temenom cevi</t>
    </r>
    <r>
      <rPr>
        <sz val="10"/>
        <rFont val="Arial CE"/>
        <charset val="238"/>
      </rPr>
      <t>, ter izvedbo preizkusa vodotesnosti. Kompletno s fazonskimi kosi, spojnim in tesnilnim materialom.
~PEHD cevi fi 200 mm, SN 8</t>
    </r>
  </si>
  <si>
    <r>
      <t xml:space="preserve">Kompletna izvedba v pesek ali mivko položene </t>
    </r>
    <r>
      <rPr>
        <b/>
        <sz val="10"/>
        <rFont val="Arial"/>
        <family val="2"/>
        <charset val="238"/>
      </rPr>
      <t xml:space="preserve">PEHD cevi 1xØ 90 ( dolžina cca 200 m), </t>
    </r>
    <r>
      <rPr>
        <sz val="10"/>
        <rFont val="Arial"/>
        <family val="2"/>
        <charset val="238"/>
      </rPr>
      <t>skupaj z valjancem in opozorilnim trakom (dobavi in položi izvajalec elektro del)</t>
    </r>
  </si>
  <si>
    <t>~PEHD cevi 1x fi 90,  dolžine cca 200 m v pesek 0-4 mm ali mivko, komplet s spojkami, pokrovi, tesnenjem…</t>
  </si>
  <si>
    <r>
      <t xml:space="preserve">Pomoč izvajalcem pri montaži in postavitvi tovarniško predpripravljenih betonskih sidr </t>
    </r>
    <r>
      <rPr>
        <b/>
        <sz val="10"/>
        <rFont val="Arial"/>
        <family val="2"/>
        <charset val="238"/>
      </rPr>
      <t>(9 temeljev, dim: 1,00x0,43x0,43 m)</t>
    </r>
    <r>
      <rPr>
        <sz val="10"/>
        <rFont val="Arial"/>
        <family val="2"/>
        <charset val="238"/>
      </rPr>
      <t xml:space="preserve"> za kandelabre zunanje razsvetljave. Sidra dostavi dobavitel.</t>
    </r>
  </si>
  <si>
    <t>Kompletna izdelava PE peskolovov na meteorni kanalizaciji z obsutjem z peskom fi 500 mm, opremljenim z košaro za lovljenje grobih delcev, kompletno z izdelavo priključka, tesnitvami, armiranobetonskega ležišča za LTŽ pokrov in pokrov fi 600 mm nosilnosti 400 kN (kot npr. Livar art. 635). Pokrov je vgrajen na arm. betonski obroč in arm. bet. distančnike za nastavitev višine.
~fi 500 mm, globine 1,80 m</t>
  </si>
  <si>
    <t>Humusiranje ravnih površin in brežin na platoju in izven ograjenega platoja ter ob priključni cesti  (vezano na površine pri izvedbi objekta) z odstranjenim in očiščenim humusom, v debelini cca 30 cm, skupaj z razplaniranjem in oblikovanjem profila. Količina ocenjena!</t>
  </si>
  <si>
    <t>~ravno polaganje</t>
  </si>
  <si>
    <t>~polaganje v radiju</t>
  </si>
  <si>
    <t>Dobava in izdelava asfaltiranja nepovoznih površin - pločnik, iz vezane obrabno zaporne plasti: AC 8 surf B70/100 A4 v debelini 4 cm, z predhodnim čiščenjem ter vsemi premazi in potrebnimi deli. (oznake bituminiziranih plasti v skladu s SIST 1038):</t>
  </si>
  <si>
    <t>Dobava in montaža prometnega znaka, komplet s temeljem in z nosilnim drogom ter postavitvijo:
~znak za izrecne odredbe oznaka II - 1 (priključek na glavno cesto)</t>
  </si>
  <si>
    <t>Kompletna izvedba talne signalizacije na dovozni cesti - talna debela in tanka črta, ki opozarja na znak, z belo signit barvo.</t>
  </si>
  <si>
    <t>Dobava in polaganje betonskih vrtnih robnikov velikosti 5/25 cm v beton C12/15 XC0 in obdelava stikov s fino cementno malto. Ravni robniki, za razmejitev gramoznega nasutja in zelenice. Robniki morajo biti zmrzlinsko odporni ter odporni na soli, takšno mora biti tudi stikovanje (atesti dobavitelja).</t>
  </si>
  <si>
    <t>Dobava in polaganje betonskih cestnih robnikov velikosti 15/25 cm v beton C12/15 XC0 in obdelava stikov s fino cementno malto. Ravni robniki, dvignjeni nad asfaltno površino 12-15 cm ali poglobljeni; upoštevati prilagojene dolžine za izvedbo zaokrožitev (oz. radialni robniki). Robniki morajo biti zmrzlinsko odporni ter odporni na soli, takšno mora biti tudi stikovanje (atesti dobavitelja).</t>
  </si>
  <si>
    <t>Dobava in vgradnja separiranega prodca granulacije 32-48 mm, v debelini od 20 do 40 cm,  med temelji transformatorja in med robniki, kjer so temelji portalov in VN podstavkov.</t>
  </si>
  <si>
    <t xml:space="preserve">Kompletna dobava in postavitev tipske ograje (kot npr. Bekaert ali enakovredno)  antracit barve RAL 7016, iz jeklenih žičnih panelov višine 2000 mm z betonskim parapetom višine 200 mm ter skupaj z izvedbo temeljev in stebričkov. Upoštevati izdelavo temeljev za stebričke ograjnih panelov po navodilu dobavitelja z vsemi potrebnimi gradbenimi deli.
</t>
  </si>
  <si>
    <t>~široki izkop nenosilnega materiala, ki sega cca 1,00 m pod koto obstoječega terena in če je potrebno mestoma izvesti poglobitve, skupaj z nakladanjem na prevozna sredstva in odvozom na deponijo do cca 15 km daleč z vsemi deli in plačilom takse na deponiji. Količina ocenjena!</t>
  </si>
  <si>
    <r>
      <t xml:space="preserve">Kompletna izdelava, dobava in montaža dvokrilnih ograjnih vrat (kot npr. Bekaert ali enakovredno) nazivne višine 2000 mm in širine 5000 mm (odpiralna širina med stebroma) v antracit barvi RAL 7016. Vrata so  </t>
    </r>
    <r>
      <rPr>
        <sz val="10"/>
        <rFont val="Arial CE"/>
        <charset val="238"/>
      </rPr>
      <t>opremljena z mehanizmom za odpiranje (kljuka, ključavnica in cilindrični vložek) ter z zatičem. Upoštevati izdelavo temeljev za stebre ograjnih vrat po navodilu dobavitelja z vsemi gradbenimi deli!</t>
    </r>
  </si>
  <si>
    <r>
      <t>Kompletna izdelava, dobava in montaža enokrilnih ograjnih vrat (kot npr. Bekaert ali enakovredno) za osebni prehod nazivne višine 2000 mm in širine 1000 mm (odpiralna širina med stebroma) v antracit barvi RAL 7016. Vrata so opremljena z</t>
    </r>
    <r>
      <rPr>
        <sz val="10"/>
        <rFont val="Arial CE"/>
        <charset val="238"/>
      </rPr>
      <t xml:space="preserve"> mehanizmom za odpiranje (kljuka, ključavnica in cilindrični vložek). Upoštevati izdelavo temeljev za stebre ograjnih vrat po navodilu dobavitelja z vsemi gradbenimi deli!</t>
    </r>
  </si>
  <si>
    <t>Odkop zemljine na platoju:  (za odstranitev zemljine se upošteva "Inženirsko - geološko poročilo o geomehanskih razmerah in ponikanju meteornih voda pri izvedbi objekta RTP 110/35/20kV Kobarid", ki ga je izdelal Geomap, julij 2016):</t>
  </si>
  <si>
    <t xml:space="preserve">Opombe:
~Upoštevati uvodna navodila
~Pri izvedbi izkopov, nasipov in pri vseh ostalih zemeljskih delih mora izvajalec poleg rešitev v PZI upoštevati tudi geološko - geotehnično poročilo (Geomap; 13-7-2016); v primeru kakršne koli nejasnosti se mora posvetovati s pooblaščenim geomehanikom in projektantom
~Pri izvedbi vseh zemeljskih del mora biti prisoten geomehanski nadzor, ki preveri ustreznost predvidenih ukrepov, ustreznost homogenih tal in skladnost privzetih parametrov v PZI z dejanskim stanjem na terenu
~Vsa odstopanja od PZI morata pred izvedbo pisno potrditi geomehanik in projektant
~Upoštevati navodila geomehanskega poročila in prisotnost geomehanika pri izvedbi zemeljskih del.
~Primernost izkopanega materiala za zasip za temelji in zidovi se ugotovi na licu mesta (geomehanik).
~Osnova za izvedbo popisa za zemeljska dela je geodetski posnetek obstoječega stanja, načrti objektov, zunanje ureditve in načrti komunalne infra strukture, tehnično poročilo ter navodila in zahteve dobaviteljev za izvedbo in vgradnjo posameznih delov opreme.
</t>
  </si>
  <si>
    <t>Popis del in količine so za sledeče kabelske jaške: 
~POZ 4, 4a: vel. 180x160 cm; 2 kosa
~POZ 5, 5a: vel. 300x160 cm; 2 kosa
~POZ 12: PE jašek vel. 60x80 cm; 4 kosa</t>
  </si>
  <si>
    <r>
      <t>Dobava in vgrajevanje betona v armirane konstrukcije preseka nad 0,20 do 0,30 m3/m2-m, z vsemi pomožnimi deli in prenosi do mesta vgraditve:</t>
    </r>
    <r>
      <rPr>
        <b/>
        <sz val="10"/>
        <rFont val="Arial"/>
        <family val="2"/>
        <charset val="238"/>
      </rPr>
      <t xml:space="preserve"> talne plošče v naklonu (od 3 - 7%) jaškov debeline 25 cm</t>
    </r>
    <r>
      <rPr>
        <sz val="10"/>
        <rFont val="Arial"/>
        <family val="2"/>
        <charset val="238"/>
      </rPr>
      <t xml:space="preserve">
~beton C 30/37, XC4, XF2, XD1, PV-I, OPZT S-10, Dmax=32mm, 
~neviden beton</t>
    </r>
  </si>
  <si>
    <r>
      <t>Dobava in vgrajevanje betona v armirane konstrukcije preseka nad 0,20 do 0,30 m3/m2-m, z vsemi pomožnimi deli in prenosi do mesta vgraditve:</t>
    </r>
    <r>
      <rPr>
        <b/>
        <sz val="10"/>
        <rFont val="Arial"/>
        <family val="2"/>
        <charset val="238"/>
      </rPr>
      <t xml:space="preserve"> stene jaškov in krovne plošče jaškov vse debeline 25 cm</t>
    </r>
    <r>
      <rPr>
        <sz val="10"/>
        <rFont val="Arial"/>
        <family val="2"/>
        <charset val="238"/>
      </rPr>
      <t xml:space="preserve">
~beton C 30/37, XC4, XF2, XD1, PV-I, OPZT S-10, Dmax=32mm, 
~neviden beton</t>
    </r>
  </si>
  <si>
    <t>Opaž krovnih  plošč debeline 25 cm, vključno z robovi plošč in škatlo za odprtino, višina podpiranja do 2,00m skupaj z opažanjem, razopaženjem in čiščenjem:
nevidne betonske površine</t>
  </si>
  <si>
    <t>~opaž plošče</t>
  </si>
  <si>
    <t>~opaž robu plošče in odprtin</t>
  </si>
  <si>
    <t xml:space="preserve">Izvedba tesnenja odprtin v stenah jaškov  po montaži cevi za kabelsko kanalizacijo; vmesni prostor med cevmi in betonsko steno jaška se zatesni z ekspanzijsko (nabrekujočo) malto.
</t>
  </si>
  <si>
    <t>Dobava in vgradnja PVC cevi fi 110, dolžine cca 70 cm - kot ponikovalnice v dnu jaškov, vključno s tesnitvijo z nabrekajočim tesnilnim trakom ter vsemi preddeli, zaključki in materialom.</t>
  </si>
  <si>
    <t xml:space="preserve">Izdelava, dobava in vgradnja penjalne lestve iz vroče cnikanega jekla s sledečimi elementi:
~nosilni okvir iz RO 48,3x3,2
~lestveni profil z reliefno površino z izbočenimi luknjami
~sidrne polščice iz ploščatega jekla 100x80x5
~pritrjeno s sidrnimi vijaki M10 - 4x2 kom
~višina lestve cca 2,45 m
~mere preveriti na objektu!
</t>
  </si>
  <si>
    <t>Dobava in postavitev tipskih PE kabelskih jaškov fi 62,5 cm, globine ca 80 cm (POZ 12), kot naprimer Zagožen DN 625 EL - tip "Aplast", vključno s tipskim pokrovom, obdelavo vseh priključkov in pripadajočimi gradbenimi deli.</t>
  </si>
  <si>
    <r>
      <t>Kompletna izdelava podzemne zbiralne greznice kot naprimer ARMEX - GRAF Carat XL 8500 L, pri fekalni kanalizaciji na platoju, povozen do 12 ton skupne teže, izdelan iz visoko vzdržljivega polietilena, kompletno z možnostjo izvedbe različnih velikosti priključkov, ki so tesnjena s profilnimim tesnili, vrat rezervoarja je vrtljiv 360</t>
    </r>
    <r>
      <rPr>
        <sz val="10"/>
        <rFont val="Calibri"/>
        <family val="2"/>
        <charset val="238"/>
      </rPr>
      <t>°</t>
    </r>
    <r>
      <rPr>
        <sz val="10"/>
        <rFont val="Arial"/>
        <family val="2"/>
        <charset val="238"/>
      </rPr>
      <t xml:space="preserve"> po standardu DIN 1989, vstopna odprtina je fi 800/600 mm, vmesni kos za prilagoditev višine nasutja ter teleskopsko nastavljiv LTŽ pokrov fi 600, D400. Rezervoar mora biti vodotesen in stabilen po standardu SIST EN 12566-3. Pokrovi so vgrajeni na okrogel arm. betonski obroč in okrogle arm. betonske distančnike za nastavitev višine. Pokrovi morajo biti vgrajeni v nagibih vozišča in ne smejo biti temeljeni na obodno steno jaškov. Upoštevati je potrebno vsa gradbena dela za postavitev rezervoarja po navodilih izbranega proizvajalca - dobavitelja.
Opomba: za naročilo jaška je potrebno preveriti višino na terenu!
</t>
    </r>
  </si>
  <si>
    <t>Kompletna izvedba armiranobetonske plošče iz betona C30/37 XC4, XD1, XF3, Cl 0,2, dmax 32 mm, debeline 15 cm skupaj z armaturno mrežo Q 335 in opažanjem robu na licu mesta, velikosti cca 3,30 m x 3,00 m. Plošča se izvede kot razbremenilni most nad rezervoarjem, 25 cm pod koto terena - asfalta. (opisana velikost plošče je predvidena za v predhodni opisani postavki rezervoarja, v primeru drugega rezervoarja se plošča prilagodi)</t>
  </si>
  <si>
    <t>Kompletna izvedba armiranobetonske plošče iz betona C30/37 XC4, XD1, XF3, Cl 0,2, dmax 32 mm, debeline 15 cm skupaj z armaturno mrežo Q 335 in opažanjem robu na licu mesta, velikosti cca 4,50 m x 3,10 m. Plošča se izvede kot razbremenilni most nad rezervoarjem, 25 cm pod koto terena - asfalta. (opisana velikost plošče je predvidena za v predhodni opisani postavki rezervoarja, v primeru drugega rezervoarja se plošča prilagodi)</t>
  </si>
  <si>
    <r>
      <t>Kompletna izdelava podzemnega rezervoarja za zbiranje deževnice kot naprimer ARMEX - GRAF Carat 4800 L, pri kanalizaciji na platoju, povozen do 12 ton skupne teže, izdelan iz materiala Duralen, kompletno z možnostjo izvedbe različnih velikosti priključkov, ki so tesnjena s profilnimim tesnili, vrat rezervoarja je vrtljiv 360</t>
    </r>
    <r>
      <rPr>
        <sz val="10"/>
        <rFont val="Calibri"/>
        <family val="2"/>
        <charset val="238"/>
      </rPr>
      <t>°</t>
    </r>
    <r>
      <rPr>
        <sz val="10"/>
        <rFont val="Arial"/>
        <family val="2"/>
        <charset val="238"/>
      </rPr>
      <t xml:space="preserve"> po standardu DIN 1989, vstopna odprtina je fi 800/600 mm, vmesni kos za prilagoditev višine nasutja ter teleskopsko nastavljiv LTŽ pokrov fi 600, D400. Rezervoar mora biti vodotesen in stabilen po standardu SIST EN 12566-3. Pokrovi so vgrajeni na okrogel arm. betonski obroč in okrogle arm. betonske distančnike za nastavitev višine. Pokrovi morajo biti vgrajeni v nagibih vozišča in ne smejo biti temeljeni na obodno steno jaškov. Upoštevati je potrebno vsa gradbena dela za postavitev rezervoarja po navodilih izbranega proizvajalca - dobavitelja.
Opomba: za naročilo jaška je potrebno preveriti višino na terenu!
</t>
    </r>
  </si>
  <si>
    <r>
      <t>Kompletna izdelava podzemnega rezervoarja za požarno vodo kot naprimer ARMEX - GRAF Carat XL 10000 L, povozen do 12 ton skupne teže, izdelan iz visoko vzdržljivega polietilena, kompletno z možnostjo izvedbe različnih velikosti priključkov, ki so tesnjena s profilnimim tesnili, vrat rezervoarja je vrtljiv 360</t>
    </r>
    <r>
      <rPr>
        <sz val="10"/>
        <rFont val="Calibri"/>
        <family val="2"/>
        <charset val="238"/>
      </rPr>
      <t>°</t>
    </r>
    <r>
      <rPr>
        <sz val="10"/>
        <rFont val="Arial"/>
        <family val="2"/>
        <charset val="238"/>
      </rPr>
      <t xml:space="preserve"> po standardu DIN 1989, vstopna odprtina je fi 800/600 mm, vmesni kos za prilagoditev višine nasutja ter teleskopsko nastavljiv LTŽ pokrov fi 600, D400. Rezervoar mora biti vodotesen in stabilen po standardu SIST EN 12566-3. Pokrovi so vgrajeni na okrogel arm. betonski obroč in okrogle arm. betonske distančnike za nastavitev višine. Pokrovi morajo biti vgrajeni v nagibih vozišča in ne smejo biti temeljeni na obodno steno jaškov. Upoštevati je potrebno vsa gradbena dela za postavitev rezervoarja po navodilih izbranega proizvajalca - dobavitelja.
Opomba: za naročilo jaška je potrebno preveriti višino na terenu!
</t>
    </r>
  </si>
  <si>
    <t>Kompletna gradbena dela  za izvedbo priključka kabelskih cevi fi 160 mm na zaščitno jekleno cev.
V ceni upoštevati reducirno spojnico v katero se vloži kabelsko cev. Kabelska cev se v radiju obbetonira z betonom. Stik med reducirno spojnico in zaščitno jekleno cev se obdela s samoskrčno bužirko, v dolžini 10 cm (svetlo siva), nato pa zatesniti s trajnoelastičnim kitom.</t>
  </si>
  <si>
    <t>Opaž temeljev podstavkov in nastavkov VN aparatov skupaj z opaženjem, razopaženjem in čiščenjem:
~plošča temelja  pravokotne oblike, višine 50 cm
~nevidna betonska   površina.</t>
  </si>
  <si>
    <t>Opaž temeljev portala skupaj z opaženjem, razopaženjem in čiščenjem:
~plošča temelja portala pravokotne oblike, višine 70 cm
~nevidna betonska   površina.</t>
  </si>
  <si>
    <t>Dobava in položitev armaturnih mrež Q 196 iz betonskega jekla B 500B po SIST EN 10080, upoštevati dodatek za varjenje za priključitev na ozemljitve. Količina je ocenjena.</t>
  </si>
  <si>
    <t>Dobava in vgrajevanje peščene posteljice in obsip  kabelskih cevi:
~pesek 4-8 mm
~glej risbo Detalj kabelske kanaliacije</t>
  </si>
  <si>
    <t xml:space="preserve">Dobava in položitev zaščitnih cevi za elektro instalacije in optiko po standardu SIST EN 61386-24 iz PE materiala, na pripravljeno betonsko podlago, kompletno z distančniki, spajanjemi, pokrovi, tesnjenjem in vsemi dodatnimi deli; položitev cevi mora pred zalitjem z betonom prevzeti izvajalec elektro montažnih del. 
Upoštevati je potrebno minimalen radij 160 cm krivljenja cevi.  
Betonska podlaga in zalitje z betonom je zajeto v drugih postavkah.
~PE 2x fi 50 - dvojček 
</t>
  </si>
  <si>
    <t>~PEHD fi 110</t>
  </si>
  <si>
    <t xml:space="preserve">Dobava in položitev zaščitnih cevi za elektro instalacije in optiko po standardu SIST EN 61386-24 iz PE materiala, kot povezava med jaškom POZ 12 in portalom POZ 2, vgradnja v temelj portala, kompletno z distančniki, spajanjemi, pokrovi, tesnjenjem in vsemi dodatnimi deli; položitev cevi mora pred zalitjem z betonom prevzeti izvajalec elektro montažnih del. 
Upoštevati je potrebno minimalen radij 160 cm krivljenja cevi.  
~PE 2x fi 50 - dvojček  
</t>
  </si>
  <si>
    <t>Strojni izkop jarka za kabelsko kanalizacijo v raščenem terenu, z odmetom izkopanega materiala na stran oziroma deponiranjem na gradbišču.</t>
  </si>
  <si>
    <t>~širok izkop prodnatega grušča (III. - IV. ktg) cca 50 cm in poglobitve za posamezne objekte, z odrivom oziroma deponiranjem izkopanega materiala na gradbiščni deponiji za kasnejšo uporabo za zasip. Količina ocenjena!</t>
  </si>
  <si>
    <t>Planiranje in utrjevanje dna izkopa jarka do točnosti +- 3 cm. (pod komandno stavbo)</t>
  </si>
  <si>
    <r>
      <t xml:space="preserve">Izdelava, dobava, transport in vgraditev kamnitega nasipnega materiala v spodnjem delu TIP 1, debeline 20 cm - granulacije 32/64 mm z uvaljanjem. 
~Evd </t>
    </r>
    <r>
      <rPr>
        <sz val="10"/>
        <rFont val="Calibri"/>
        <family val="2"/>
        <charset val="238"/>
      </rPr>
      <t xml:space="preserve">˃ </t>
    </r>
    <r>
      <rPr>
        <sz val="10"/>
        <rFont val="Arial"/>
        <family val="2"/>
        <charset val="238"/>
      </rPr>
      <t xml:space="preserve">60 Mpa
~količina je ocenjena </t>
    </r>
  </si>
  <si>
    <r>
      <t xml:space="preserve">Izdelava, dobava, transport in vgraditev kamnitega nasipnega materiala v zgornjem delu TIP 2, debeline 20 cm - granulacije 16/32 mm z uvaljanjem. 
~Evd </t>
    </r>
    <r>
      <rPr>
        <sz val="10"/>
        <rFont val="Calibri"/>
        <family val="2"/>
        <charset val="238"/>
      </rPr>
      <t xml:space="preserve">˃ </t>
    </r>
    <r>
      <rPr>
        <sz val="10"/>
        <rFont val="Arial"/>
        <family val="2"/>
        <charset val="238"/>
      </rPr>
      <t xml:space="preserve">60 Mpa
~količina je ocenjena </t>
    </r>
  </si>
  <si>
    <t xml:space="preserve">Zasip z izkopanim materialom, deponiranem na gradbiščni deponiji. Material se po potrebi pred vgradnjo prečisti.
~zasip se komprimira v plasteh po 20 cm
~količina je ocenjena </t>
  </si>
  <si>
    <t>Odvoz odvečnega izkopanega materiala z vsemi deli in stroški na deponiji. Obračun po količinah v raščenem stanju, prevoz na razdalji 15 km.</t>
  </si>
  <si>
    <t xml:space="preserve">Izdelava, dobava, transport in vgraditev kamnitega materiala za zasip med objekti.
~zasip se komprimira v plasteh po 20 cm
~količina je ocenjena </t>
  </si>
  <si>
    <t>~površinska odstranitev  humusnega sloja predvidene globine ca 30 cm. Odriv na gradbiščno deponijo do 100 m daleč in začasno deponiranje. Odstranjeni humusni material se preseje in kasneje uporabi pri končni ureditvi zelenic in brežin objekta. Količina ocenjena!</t>
  </si>
  <si>
    <t xml:space="preserve">Izravnava, planiranje in utrjevanje planuma pred vgradnjo posteljice asfaltnih površin.
</t>
  </si>
  <si>
    <r>
      <t xml:space="preserve">Izdelava, dobava, nasipavanje in komprimiranje spodnjega  nosilnega sloja - posteljico asfaltnih površin, komprimacija  se ga v plasteh po največ 30 cm:
~spodnji nosilni sloj debeline 35 cm iz drobljenca
~nosilnost planuma platoja </t>
    </r>
    <r>
      <rPr>
        <sz val="10"/>
        <rFont val="Arial CE"/>
        <charset val="238"/>
      </rPr>
      <t>Evd≥35 Mpa, Ev2≥80 MPa.</t>
    </r>
  </si>
  <si>
    <r>
      <t xml:space="preserve">Izdelava, dobava, nasipavanje in komprimiranje nevezanega  nosilnega sloja asfaltnih površin:
~zgornji nosilni gramozni sloj, debeline 25 cm, iz drobljenca TD 32
~~nosilnost planuma platoja </t>
    </r>
    <r>
      <rPr>
        <sz val="10"/>
        <rFont val="Arial CE"/>
        <charset val="238"/>
      </rPr>
      <t>Evd≥35 Mpa, Ev2≥80 MPa.</t>
    </r>
  </si>
  <si>
    <t>Odvoz odvečnega izkopanega materiala z vsemi deli in stroški na deponiji. Obračun po količinah v raščenem stanju, prevoz na razdaljin 15 km.</t>
  </si>
  <si>
    <t xml:space="preserve">Dobava in položitev zaščitnih pregibnih cevi za elektro instalacije in optiko po standardu SIST EN 61386-1 iz kompozitnega PEHD materiala, znotraj gladke - zunaj rebraste, na pripravljeno betonsko podlago, kompletno z distančniki, spajanjemi, pokrovi, tesnjenjem in vsemi dodatnimi deli; položitev cevi mora pred zalitjem z betonom prevzeti izvajalec elektro montažnih del.   
Upoštevati je potrebno minimalen radij 160 cm krivljenja cevi.
Betonska podlaga in zalitje z betonom oziroma peščena posteljica in obsip je zajeto v drugih postavkah.
</t>
  </si>
  <si>
    <t>Naročnik:  SODO, Sistemski operater distribucijskega omrežja z električno energijo</t>
  </si>
  <si>
    <r>
      <t>Objekt:      RTP 110/35/20 kV Kobarid -</t>
    </r>
    <r>
      <rPr>
        <b/>
        <sz val="10"/>
        <rFont val="Arial"/>
        <family val="2"/>
        <charset val="238"/>
      </rPr>
      <t xml:space="preserve"> 2. KOMANDNA STAVBA S TRAFO BOKSI</t>
    </r>
  </si>
  <si>
    <t>KOMANDNA STAVBA S TRAFO BOKSI</t>
  </si>
  <si>
    <t>KANALIZACIJA V OBJEKTU</t>
  </si>
  <si>
    <t>STREŠNA KONSTRUKCIJA IN KROVSKO KLEPARSKA DELA</t>
  </si>
  <si>
    <t>STAVBNO POHIŠTVO IN PREZRAČEVALNE REŠETKE</t>
  </si>
  <si>
    <t>SUHOMONTAŽNE STENE IN STROPOVI</t>
  </si>
  <si>
    <t>KERAMIČARSKA  IN KAMNOSEŠKA DELA</t>
  </si>
  <si>
    <t>MOSTNO DVIGALO</t>
  </si>
  <si>
    <t xml:space="preserve">Opombe:
~upoštevati opombe iz poglavja UVOD
</t>
  </si>
  <si>
    <t>~dimenzije obrtniških izdelkov in količine je potrebno pred naročanjem preveriti na objektu.</t>
  </si>
  <si>
    <t>ZEMELJSKA DELA - vsa zemeljska dela so upoštevana pri poglavju 1. PLATO, razen tista, ki so posebej navedena</t>
  </si>
  <si>
    <t>Dobava in vgradnja prodca granulacije 30-50 mm, v debelini 20 cm, kot požarna zaščita; na mrežo iz pocinkanih rešetk- trafo boksi.</t>
  </si>
  <si>
    <t>SKUPAJ ZEMELJSKA DELA</t>
  </si>
  <si>
    <t xml:space="preserve">Opomba:
Izvajajalec je dolžan na svoje stroške izdelati projekt izvajanja betonskih konstrukcij.
Na vseh betonskih površinah, ki so izvedene v kvaliteti vidnega betona, se luknje od opaža zapolnijo s sanacijsko malto v barvi betona samo v območju luknje - pazljiva obdelava. Izvajalec izdela poskusni vzorec zapolnitve in izgled vidnega betona, ki ga potrdi projektant. Navedena popravila in popravila ev. nepravilnosti v betonski površini ( stiki med opažnimi ploščami, naravnine, gnezda, vidna armatura) morajo biti cenovno upoštevana v ceni opažev.
</t>
  </si>
  <si>
    <r>
      <t xml:space="preserve">Splošna opomba za vse betonske konstrukcije:
~ vsi vgrajeni betoni morajo izpolnjevati zahteve SIST EN 206, SIST 1026, SIST EN 1992-1-1 in SIST EN 13670;
~ za vse betonske konstrukcije velja zahteva za 2. izvedbeni razred in 1.tolerančni razred;
~ na proste robove vidnih površin se v opaž vgradi trikotne letve;
~ za vse vidne površine brez posebnih arhitekturnih oz. drugih zahtev in za nevidne površine veljajo zhteve za obdelavo površin po SIST EN 13670 in nacionalnem dodatku, kar je potrebno upoštevati pri izbiri opažev:
- vidne površine:
</t>
    </r>
    <r>
      <rPr>
        <sz val="10"/>
        <rFont val="Arial"/>
        <family val="2"/>
        <charset val="238"/>
      </rPr>
      <t>• opažene površine osnovna/VB2
• neopažene površine osnovna</t>
    </r>
    <r>
      <rPr>
        <b/>
        <sz val="10"/>
        <rFont val="Arial"/>
        <family val="2"/>
        <charset val="238"/>
      </rPr>
      <t xml:space="preserve">
- nevidne površine:
</t>
    </r>
    <r>
      <rPr>
        <sz val="10"/>
        <rFont val="Arial"/>
        <family val="2"/>
        <charset val="238"/>
      </rPr>
      <t xml:space="preserve">• opažene: enostavna VB0
• neopažene: enostavna
</t>
    </r>
  </si>
  <si>
    <r>
      <t>~ za vse vidne površine s posebnimi zahtevami za obdelavo površin veljajo zahteve po SIST EN 13670 in nacionalnem dodatku, kar je potrebno upoštevati pri izbiri opažev:</t>
    </r>
    <r>
      <rPr>
        <sz val="10"/>
        <rFont val="Arial"/>
        <family val="2"/>
        <charset val="238"/>
      </rPr>
      <t xml:space="preserve">:
• opažene površine posebna/ VB3: izvajalec mora zagotoviti ravnost vidnih betonskih konstrukcij brez dodatnih kasnejših popravil. Tolerance gladkosti in enakomernosti površin morajo ustrezti standardu DIN 18202, tabela 3, povečane zahteve
</t>
    </r>
    <r>
      <rPr>
        <b/>
        <sz val="10"/>
        <rFont val="Arial"/>
        <family val="2"/>
        <charset val="238"/>
      </rPr>
      <t>Tam kjer je finalni tlak epoksi in se nanaša direktno na AB ploščo, so zahteve za ravnost AB plošče sledeče: DIN 18201, tabela 3, razred 4</t>
    </r>
    <r>
      <rPr>
        <sz val="10"/>
        <rFont val="Arial"/>
        <family val="2"/>
        <charset val="238"/>
      </rPr>
      <t xml:space="preserve">
</t>
    </r>
  </si>
  <si>
    <t>Dobava, izdelava in montaža armature iz betonskega jekla: B 500B palice in B500A  za mreže (po SIST EN 10080 in SIST EN 1992-1-1), upoštevati dodatek za varjenje armature (1/3 stikov). Količina ocenjena - različni profili. Obračun po dejanskih količinah.</t>
  </si>
  <si>
    <r>
      <t xml:space="preserve">Dobava in vgrajevanje betona v nearmirane konstrukcije preseka nad 0,08 do 0,12 m3/m2/m, vključno z izravnavo površin podložnega betona za izvedbo horizontalne hidroizolacije;
~podložni beton C 12/15, XC0, nevidni beton, skupaj z ev. opažanjem robov: </t>
    </r>
    <r>
      <rPr>
        <b/>
        <sz val="10"/>
        <rFont val="Arial CE"/>
        <charset val="238"/>
      </rPr>
      <t>pod pasovnimi temelji in gredami, točkovnimi temelji, talnimi ploščami in pod trafo boksi</t>
    </r>
  </si>
  <si>
    <r>
      <rPr>
        <sz val="10"/>
        <rFont val="Arial"/>
        <family val="2"/>
        <charset val="238"/>
      </rPr>
      <t>•</t>
    </r>
    <r>
      <rPr>
        <sz val="10"/>
        <rFont val="Arial CE"/>
        <charset val="238"/>
      </rPr>
      <t xml:space="preserve"> podložni beton</t>
    </r>
  </si>
  <si>
    <r>
      <rPr>
        <sz val="10"/>
        <rFont val="Arial"/>
        <family val="2"/>
        <charset val="238"/>
      </rPr>
      <t>•</t>
    </r>
    <r>
      <rPr>
        <sz val="10"/>
        <rFont val="Arial CE"/>
        <charset val="238"/>
      </rPr>
      <t xml:space="preserve"> izravnava površin podložnega betona - priprava za izdelavo hidroizolacije.</t>
    </r>
  </si>
  <si>
    <t xml:space="preserve">Dobava in vgrajevanje betona v armirane konstrukcije; z vsemi pomožnimi deli in prenosi do mesta vgraditve, vključno z zagladitvijo zgornje površine plošče za izvedbo epoksi premaza:
~beton C 30/37 XC3, Cl 0,2, Dmax 32 </t>
  </si>
  <si>
    <r>
      <rPr>
        <sz val="10"/>
        <rFont val="Arial"/>
        <family val="2"/>
        <charset val="238"/>
      </rPr>
      <t>•</t>
    </r>
    <r>
      <rPr>
        <sz val="10"/>
        <rFont val="Arial CE"/>
        <family val="2"/>
        <charset val="238"/>
      </rPr>
      <t xml:space="preserve"> </t>
    </r>
    <r>
      <rPr>
        <b/>
        <sz val="10"/>
        <rFont val="Arial CE"/>
        <charset val="238"/>
      </rPr>
      <t xml:space="preserve">temeljna plošča d= 50 cm </t>
    </r>
    <r>
      <rPr>
        <sz val="10"/>
        <rFont val="Arial CE"/>
        <family val="2"/>
        <charset val="238"/>
      </rPr>
      <t>(presek nad 0,30 m3/m2)</t>
    </r>
  </si>
  <si>
    <r>
      <rPr>
        <sz val="10"/>
        <rFont val="Arial"/>
        <family val="2"/>
        <charset val="238"/>
      </rPr>
      <t>•</t>
    </r>
    <r>
      <rPr>
        <b/>
        <sz val="10"/>
        <rFont val="Arial CE"/>
        <charset val="238"/>
      </rPr>
      <t xml:space="preserve"> temeljna plošča d= 30 cm</t>
    </r>
    <r>
      <rPr>
        <sz val="10"/>
        <rFont val="Arial CE"/>
        <family val="2"/>
        <charset val="238"/>
      </rPr>
      <t xml:space="preserve"> (presek nad 0,20 do 0,30 m3/m2)</t>
    </r>
  </si>
  <si>
    <r>
      <rPr>
        <sz val="10"/>
        <rFont val="Arial"/>
        <family val="2"/>
        <charset val="238"/>
      </rPr>
      <t>•</t>
    </r>
    <r>
      <rPr>
        <sz val="10"/>
        <rFont val="Arial CE"/>
        <family val="2"/>
        <charset val="238"/>
      </rPr>
      <t xml:space="preserve"> </t>
    </r>
    <r>
      <rPr>
        <b/>
        <sz val="10"/>
        <rFont val="Arial CE"/>
        <charset val="238"/>
      </rPr>
      <t>zagladitev površine</t>
    </r>
    <r>
      <rPr>
        <sz val="10"/>
        <rFont val="Arial CE"/>
        <family val="2"/>
        <charset val="238"/>
      </rPr>
      <t>, kot priprava za izvedbo epoksi premaza</t>
    </r>
  </si>
  <si>
    <t xml:space="preserve">Dobava in vgrajevanje betona v armirane konstrukcije; z vsemi pomožnimi deli in prenosi do mesta vgraditve, vključno z zagladitvijo zgornje površine plošče za izvedbo epoksi samorazlivnega tlaka:
~beton C 30/37 XC3, Cl 0,2, Dmax 32 </t>
  </si>
  <si>
    <r>
      <rPr>
        <b/>
        <sz val="10"/>
        <rFont val="Arial"/>
        <family val="2"/>
        <charset val="238"/>
      </rPr>
      <t>•</t>
    </r>
    <r>
      <rPr>
        <b/>
        <sz val="10"/>
        <rFont val="Arial CE"/>
        <family val="2"/>
        <charset val="238"/>
      </rPr>
      <t xml:space="preserve"> talna plošča d= 18 in 20 cm</t>
    </r>
    <r>
      <rPr>
        <sz val="10"/>
        <rFont val="Arial CE"/>
        <family val="2"/>
        <charset val="238"/>
      </rPr>
      <t xml:space="preserve"> (presek nad 0,12 do 0,20 m3/m2)</t>
    </r>
  </si>
  <si>
    <r>
      <rPr>
        <sz val="10"/>
        <rFont val="Arial"/>
        <family val="2"/>
        <charset val="238"/>
      </rPr>
      <t>•</t>
    </r>
    <r>
      <rPr>
        <b/>
        <sz val="10"/>
        <rFont val="Arial CE"/>
        <charset val="238"/>
      </rPr>
      <t xml:space="preserve"> zagladitev površine,</t>
    </r>
    <r>
      <rPr>
        <sz val="10"/>
        <rFont val="Arial CE"/>
        <family val="2"/>
        <charset val="238"/>
      </rPr>
      <t xml:space="preserve"> kot priprava za izvedbo samorazlivnega epoksi tlaka</t>
    </r>
  </si>
  <si>
    <r>
      <t xml:space="preserve">Dobava in vgrajevanje betona v armirane konstrukcije; z vsemi pomožnimi deli in prenosi do mesta vgraditve:
~beton C 30/37 XC3, Cl 0,2, Dmax 32 </t>
    </r>
    <r>
      <rPr>
        <b/>
        <sz val="10"/>
        <rFont val="Arial CE"/>
        <charset val="238"/>
      </rPr>
      <t>pasovni temelji objekta in požarnih sten med trafo boksi ter temeljni nastavki pasovnih temeljev</t>
    </r>
  </si>
  <si>
    <t>~ beton konstrukcije preseka nad 0,08 do 0,12 m3/m</t>
  </si>
  <si>
    <t>~ beton konstrukcije preseka nad 0,20 do 0,30 m3/m</t>
  </si>
  <si>
    <t>~ beton konstrukcije preseka nad 0,30 m3/m</t>
  </si>
  <si>
    <r>
      <t xml:space="preserve">Dobava in vgrajevanje betona v armirane konstrukcije; z vsemi pomožnimi deli in prenosi do mesta vgraditve:
~beton C 30/37 XC3, Cl 0,2 Dmax 32 </t>
    </r>
    <r>
      <rPr>
        <b/>
        <sz val="10"/>
        <rFont val="Arial CE"/>
        <charset val="238"/>
      </rPr>
      <t>točkovni temelji objekta</t>
    </r>
  </si>
  <si>
    <t>~ beton konstrukcije preseka nad 0,30 m3/kos</t>
  </si>
  <si>
    <t>~ beton konstrukcije preseka nad 0,04 do 0,08 m3/kos</t>
  </si>
  <si>
    <r>
      <t xml:space="preserve">Dobava in vgrajevanje betona v armirane konstrukcije preseka nad 0,12 do 0,20 m3/m; z vsemi pomožnimi deli in prenosi do mesta vgraditve:
~beton C 30/37 XC3, Cl 0,2, Dmax 32 </t>
    </r>
    <r>
      <rPr>
        <b/>
        <sz val="10"/>
        <rFont val="Arial CE"/>
        <charset val="238"/>
      </rPr>
      <t>temeljne grede</t>
    </r>
  </si>
  <si>
    <r>
      <t xml:space="preserve">Dobava in vgrajevanje betona v armirane konstrukcije preseka 0,12 do 0,20 m3/m2-m; z vsemi pomožnimi deli in prenosi do mesta vgraditve, vključno z zagladitvijo zgornje strani plošče, kot priprava za epoksi premaz oz. samorazlivni epoksi tlak:
~beton C 30/37 XC3, Cl 0,2 Dmax 32
~vidni beton VB3/P3/T3/C3;
</t>
    </r>
    <r>
      <rPr>
        <b/>
        <sz val="10"/>
        <rFont val="Arial CE"/>
        <charset val="238"/>
      </rPr>
      <t>medetažne plošče</t>
    </r>
  </si>
  <si>
    <r>
      <rPr>
        <b/>
        <sz val="10"/>
        <rFont val="Arial"/>
        <family val="2"/>
        <charset val="238"/>
      </rPr>
      <t>•</t>
    </r>
    <r>
      <rPr>
        <b/>
        <sz val="10"/>
        <rFont val="Arial CE"/>
        <family val="2"/>
        <charset val="238"/>
      </rPr>
      <t xml:space="preserve"> beton</t>
    </r>
  </si>
  <si>
    <r>
      <t xml:space="preserve">Dobava in vgrajevanje betona v armirane konstrukcije; z vsemi pomožnimi deli in prenosi do mesta vgraditve.
~beton C 30/37 XC3, Cl 0,2, Dmax 32 
~vidni beton VB3/P3/T3/C3;
</t>
    </r>
    <r>
      <rPr>
        <b/>
        <sz val="10"/>
        <rFont val="Arial CE"/>
        <charset val="238"/>
      </rPr>
      <t>stebri</t>
    </r>
  </si>
  <si>
    <r>
      <rPr>
        <sz val="10"/>
        <rFont val="Arial"/>
        <family val="2"/>
        <charset val="238"/>
      </rPr>
      <t>•</t>
    </r>
    <r>
      <rPr>
        <sz val="10"/>
        <rFont val="Arial CE"/>
        <charset val="238"/>
      </rPr>
      <t xml:space="preserve"> beton konstrukcije preseka nad 0,04 do 0,08 m3/m2-m</t>
    </r>
  </si>
  <si>
    <r>
      <rPr>
        <sz val="10"/>
        <rFont val="Arial"/>
        <family val="2"/>
        <charset val="238"/>
      </rPr>
      <t>•</t>
    </r>
    <r>
      <rPr>
        <sz val="10"/>
        <rFont val="Arial CE"/>
        <charset val="238"/>
      </rPr>
      <t xml:space="preserve"> beton konstrukcije preseka nad 0,08 do 0,12 m3/m2-m</t>
    </r>
  </si>
  <si>
    <r>
      <rPr>
        <sz val="10"/>
        <rFont val="Arial"/>
        <family val="2"/>
        <charset val="238"/>
      </rPr>
      <t>•</t>
    </r>
    <r>
      <rPr>
        <sz val="10"/>
        <rFont val="Arial CE"/>
        <charset val="238"/>
      </rPr>
      <t xml:space="preserve"> beton konstrukcije preseka nad 0,12 do 0,20 m3/m2-m</t>
    </r>
  </si>
  <si>
    <r>
      <t xml:space="preserve">Dobava in vgrajevanje betona v armirane konstrukcije; z vsemi pomožnimi deli in prenosi do mesta vgraditve.
~beton C 30/37 XC3, Cl 0,2, Dmax 32,
~vidni beton VB3/P3/T3/C3
</t>
    </r>
    <r>
      <rPr>
        <b/>
        <sz val="10"/>
        <rFont val="Arial CE"/>
        <charset val="238"/>
      </rPr>
      <t>nosilci</t>
    </r>
  </si>
  <si>
    <r>
      <rPr>
        <sz val="10"/>
        <rFont val="Arial"/>
        <family val="2"/>
        <charset val="238"/>
      </rPr>
      <t>•</t>
    </r>
    <r>
      <rPr>
        <sz val="10"/>
        <rFont val="Arial CE"/>
        <charset val="238"/>
      </rPr>
      <t xml:space="preserve"> beton konstrukcije preseka do 0,04 m3/m2-m</t>
    </r>
  </si>
  <si>
    <r>
      <t xml:space="preserve">Dobava in vgrajevanje betona v armirane konstrukcije preseka do 0,04 m3/m; z vsemi pomožnimi deli in prenosi do mesta vgraditve.
~beton C 30/37 XC3, Cl 0,2, Dmax 32 </t>
    </r>
    <r>
      <rPr>
        <b/>
        <sz val="10"/>
        <rFont val="Arial CE"/>
        <charset val="238"/>
      </rPr>
      <t>horizontalne protipotresne vezi</t>
    </r>
  </si>
  <si>
    <r>
      <t xml:space="preserve">Dobava in vgrajevanje betona v armirane konstrukcije; z vsemi pomožnimi deli in prenosi do mesta vgraditve.
~beton C 30/37 XC3, Cl 0,2, Dmax 32
~vidni beton VB3/P3/T3/C3
 </t>
    </r>
    <r>
      <rPr>
        <b/>
        <sz val="10"/>
        <rFont val="Arial CE"/>
        <charset val="238"/>
      </rPr>
      <t>stopnice s podesti</t>
    </r>
  </si>
  <si>
    <r>
      <t xml:space="preserve">Dobava in vgrajevanje betona v armirane konstrukcije; z vsemi pomožnimi deli in prenosi do mesta vgraditve.
~beton C 30/37 XC3, Cl 0,2, Dmax 32, 
~vidni beton VB3/P3/T3/C3
</t>
    </r>
    <r>
      <rPr>
        <b/>
        <sz val="10"/>
        <rFont val="Arial CE"/>
        <charset val="238"/>
      </rPr>
      <t>stene objekta</t>
    </r>
  </si>
  <si>
    <r>
      <rPr>
        <sz val="10"/>
        <rFont val="Arial"/>
        <family val="2"/>
        <charset val="238"/>
      </rPr>
      <t>•</t>
    </r>
    <r>
      <rPr>
        <sz val="10"/>
        <rFont val="Arial CE"/>
        <charset val="238"/>
      </rPr>
      <t xml:space="preserve"> presek nad 0,30 m3/m2,m </t>
    </r>
  </si>
  <si>
    <r>
      <rPr>
        <sz val="10"/>
        <rFont val="Arial"/>
        <family val="2"/>
        <charset val="238"/>
      </rPr>
      <t>•</t>
    </r>
    <r>
      <rPr>
        <sz val="10"/>
        <rFont val="Arial CE"/>
        <charset val="238"/>
      </rPr>
      <t xml:space="preserve"> presek nad 0,20 do 0,30 m3/m2,m </t>
    </r>
  </si>
  <si>
    <r>
      <rPr>
        <sz val="10"/>
        <rFont val="Arial"/>
        <family val="2"/>
        <charset val="238"/>
      </rPr>
      <t>•</t>
    </r>
    <r>
      <rPr>
        <sz val="10"/>
        <rFont val="Arial CE"/>
        <charset val="238"/>
      </rPr>
      <t xml:space="preserve"> presek nad 0,12 do 0,20 m3/m2,m </t>
    </r>
  </si>
  <si>
    <r>
      <t xml:space="preserve">Dobava in vgrajevanje betona v armirane konstrukcije preseka nad 0,20 do 0,30 m3/m2,m; z vsemi pomožnimi deli in prenosi do mesta vgraditve.
~beton C 30/37 XC4, XD3 Cl 0,2, Dmax 32,
~vidni beton VB3/P3/T3/C3
 </t>
    </r>
    <r>
      <rPr>
        <b/>
        <sz val="10"/>
        <rFont val="Arial CE"/>
        <charset val="238"/>
      </rPr>
      <t>stene med trafo boksi</t>
    </r>
  </si>
  <si>
    <r>
      <t xml:space="preserve">Dobava in vgrajevanje betona v armirane konstrukcije preseka nad 0,12 do 0,20 m3/m2,m; z vsemi pomožnimi deli in prenosi do mesta vgraditve.
~beton C 30/37 XC3, Cl 0,2 Dmax 32, </t>
    </r>
    <r>
      <rPr>
        <b/>
        <sz val="10"/>
        <rFont val="Arial CE"/>
        <charset val="238"/>
      </rPr>
      <t>stene prezračevalnih jačkov ob objektu</t>
    </r>
  </si>
  <si>
    <r>
      <t xml:space="preserve">Dobava in vgrajevanje betona v armirane konstrukcije preseka nad 0,12 do 0,20 m3/m2,m; z vsemi pomožnimi deli in prenosi do mesta vgraditve.
~beton C 30/37 XC3, Cl 0,2  Dmax 32, 
~vidni beton VB3/P3/T3/C3
</t>
    </r>
    <r>
      <rPr>
        <b/>
        <sz val="10"/>
        <rFont val="Arial CE"/>
        <charset val="238"/>
      </rPr>
      <t>plošči in stene "kinete" v prostoru P.04, v osi 4/B, na koti +3,08.</t>
    </r>
  </si>
  <si>
    <t xml:space="preserve">TRAFO BOKSI </t>
  </si>
  <si>
    <t xml:space="preserve">Opomba: delovne stike je potrebno izvajati vodotesno. Stiki se tesnijo s tesnilnimi trakovi.
~ vse preboje sten je potrebno izvajati vodotesno. Stiki se tesnijo s tesnilnimi trakovi ali masami. 
Krovni sloj betona : 4 cm pri stenah, oz. 5 cm sicer.
Izvajalec je dolžan na svoje stroške izdelati projekt izvajanja betonskih konstrukcij. </t>
  </si>
  <si>
    <t>V ceni betonov oljnih jam, upoštevati tudi izvedbo testa vodotesnosti, skladno s standardom ONORM B2053.</t>
  </si>
  <si>
    <r>
      <t>Dobava in vgrajevanje betona v nearmirane konstrukcije debeline od 5 do 20 cm; z vsemi pomožnimi deli in prenosi do mesta vgraditve:
~beton C 25/30 XC0,</t>
    </r>
    <r>
      <rPr>
        <b/>
        <sz val="10"/>
        <rFont val="Arial CE"/>
        <charset val="238"/>
      </rPr>
      <t xml:space="preserve"> naklonski beton na dnu trafo boksov, in na zg. plošči trafo boksa1 v padcu do 3%</t>
    </r>
  </si>
  <si>
    <r>
      <t xml:space="preserve">Dobava in vgrajevanje beton v armirane konstrukcije preseka nad 0,30 m3/m2,m; z vsemi pomožnimi deli in prenosi do mesta vgaditve - </t>
    </r>
    <r>
      <rPr>
        <b/>
        <sz val="10"/>
        <rFont val="Arial CE"/>
        <charset val="238"/>
      </rPr>
      <t xml:space="preserve">plošče trafo boksov na terenu:
</t>
    </r>
    <r>
      <rPr>
        <sz val="10"/>
        <rFont val="Arial CE"/>
        <charset val="238"/>
      </rPr>
      <t>~ beton 30/37 XC4 XF3 XD1 Cl0,2  Dmax 32</t>
    </r>
  </si>
  <si>
    <r>
      <t xml:space="preserve">Dobava in vgrajevanje beton v armirane konstrukcije preseka nad 0,12 do 0,20 m3/m2,m; z vsemi pomožnimi deli in prenosi do mesta vgaditve - </t>
    </r>
    <r>
      <rPr>
        <b/>
        <sz val="10"/>
        <rFont val="Arial CE"/>
        <charset val="238"/>
      </rPr>
      <t xml:space="preserve">zgornja plošča trafo boksa 1:
</t>
    </r>
    <r>
      <rPr>
        <sz val="10"/>
        <rFont val="Arial CE"/>
        <charset val="238"/>
      </rPr>
      <t>~ beton 30/37 XC4 XF3 XD1 Cl 0,2  Dmax 32</t>
    </r>
  </si>
  <si>
    <r>
      <t xml:space="preserve">Dobava in vgrajevanje beton v armirane konstrukcije; z vsemi pomožnimi deli in prenosi do mesta vgraditve: </t>
    </r>
    <r>
      <rPr>
        <b/>
        <sz val="10"/>
        <rFont val="Arial CE"/>
        <charset val="238"/>
      </rPr>
      <t xml:space="preserve">stene lovilne sklede
</t>
    </r>
    <r>
      <rPr>
        <sz val="10"/>
        <rFont val="Arial CE"/>
        <charset val="238"/>
      </rPr>
      <t>~ beton C30/37 XC4 XF3 XD1 Cl 0,2 , Dmax=32 mm</t>
    </r>
  </si>
  <si>
    <r>
      <t>Dobava in vgrajevanje betona v nearmirane konstrukcije debeline ca 23 cm; z vsemi pomožnimi deli in prenosi do mesta vgraditve:
~beton C 12/15 XC0,</t>
    </r>
    <r>
      <rPr>
        <b/>
        <sz val="10"/>
        <rFont val="Arial CE"/>
        <charset val="238"/>
      </rPr>
      <t xml:space="preserve"> zapolnitev prostora med objektom in trafo lovilnimi skledami</t>
    </r>
  </si>
  <si>
    <t>Tesnenje delovnih stikov stene - plošče trafo boksov,  z vgradnjo nabrekujočih tesnilnih trakov (kot npr. SIKA ali enakovredno) ter premaz delovnega stika za boljši sprijem betona, po navodilih proizvajalca.</t>
  </si>
  <si>
    <t>~ nabrekujoči tesnilni trak</t>
  </si>
  <si>
    <t>~ premaz za boljši sprijem</t>
  </si>
  <si>
    <t>2.1.2.23.</t>
  </si>
  <si>
    <t>Izvedba vodo in olje tesnenja: po montaži iztočnih cevi, se prehod skozi steno (debelina stene 25 cm) zatesni na sledeči način:
~ na obod odprtine (25x30 cm) se vgradi nabrekujoči tesnilni trak, na obod vgrajene iztočne PE cevi  fi 200 mm pa se namesti tesnilni element (tesnilni trakovi ali manšete) - za tesnenje. Priprava površine cevi in izvedba - po detajlu izbranega proizvajalca tesnilnega elementa.
~ nato se vmesni prostor med cevmi in betonsko steno trafo boksa zatesni z ekspanzijsko tesnilno maso (npr SIKA).</t>
  </si>
  <si>
    <t>2.1.2.24.</t>
  </si>
  <si>
    <t>Izvedba vodo in olje tesnenja: po montaži vtočne cevi, se prehod skozi steno (debelina stene 25 cm) zatesni na sledeči način:
~ na obod odprtine (30x30 cm) se vgradi nabrekujoči tesnilni trak, na obod vgrajene vtočne PE cevi  fi 200 mm pa se namesti tesnilni element (tesnilni trakovi ali manšete) - za tesnenje. Priprava površine cevi in izvedba - po detajlu izbranega proizvajalca tesnilnega elementa.
~ nato se vmesni prostor med cevjo in betonsko steno trafo boksa zatesni z ekspanzijsko tesnilno maso (npr SIKA).</t>
  </si>
  <si>
    <t>SKUPAJ BETONSKA DELA</t>
  </si>
  <si>
    <t>Zidanje zidov z zidaki iz porobetona, komplet z izravnavo stene z lepilom in mrežico.</t>
  </si>
  <si>
    <t>~ zidanje zidov</t>
  </si>
  <si>
    <t>~ izravnava z mrežico</t>
  </si>
  <si>
    <t>Kompletna izvedba hidroizolacije pod betonskimi zidovi - objekt:
~premaz s Hidrotes Plus</t>
  </si>
  <si>
    <r>
      <t>Kompletna izvedba horizontalne hidroizolacije na pripravljeno betonsko površino (</t>
    </r>
    <r>
      <rPr>
        <b/>
        <sz val="10"/>
        <rFont val="Arial CE"/>
        <charset val="238"/>
      </rPr>
      <t>pod talnimi in temeljnimi ploščami</t>
    </r>
    <r>
      <rPr>
        <sz val="10"/>
        <rFont val="Arial CE"/>
        <charset val="238"/>
      </rPr>
      <t>) z vsemi zaključki v naslednji sestavi:
~ PE folija
~ ekstrudiran polistiren, debeline 10 cm
~bitumenski varilni trak (kot npr. IZOTEKT T4 ali enakovredno)
~osnovni hladni bitumenski premaz,
~ podložni beton - upoštevano pei betonskih delih</t>
    </r>
  </si>
  <si>
    <r>
      <t>Kompletna izvedba vertikalne hidroizolacije na  betonsko površino z vsemi zaključki v naslednji sestavi (glej sestavo</t>
    </r>
    <r>
      <rPr>
        <b/>
        <sz val="10"/>
        <rFont val="Arial CE"/>
        <charset val="238"/>
      </rPr>
      <t xml:space="preserve"> F3</t>
    </r>
    <r>
      <rPr>
        <sz val="10"/>
        <rFont val="Arial CE"/>
        <charset val="238"/>
      </rPr>
      <t xml:space="preserve">). Hidroizolacija se izvede še ca 50 cm nad terenom:
~priprava betonske površine
~osnovni hladni bitumenski premaz,
~bitumenski varilni trak (kot npr. IZOTEKT T4 ali enakovredno)
</t>
    </r>
  </si>
  <si>
    <t>Dobava ter kompletna izvedba oljetesnega, vodotesnega in zmrzlinsko odpornega maltoznega premaza tlakov in sten oljnih jam - trafo boksi, komplet z vsemi pripravljalnimi deli in nanosi po navodlu izbranega proizvajalca.</t>
  </si>
  <si>
    <t xml:space="preserve">Izvedba stika plošče in stene - polkrožno ("holkela") s cementno hitrovezno malto skupaj z vsemi preddeli in zaključki - trafo boksi. </t>
  </si>
  <si>
    <r>
      <t>Dobava in polaganje zaščite verikalne hidroizolacije</t>
    </r>
    <r>
      <rPr>
        <b/>
        <sz val="10"/>
        <rFont val="Arial CE"/>
        <charset val="238"/>
      </rPr>
      <t xml:space="preserve"> (F3)</t>
    </r>
    <r>
      <rPr>
        <sz val="10"/>
        <rFont val="Arial CE"/>
        <charset val="238"/>
      </rPr>
      <t xml:space="preserve">:
~ ekstrudiran polistiren, debeline 14 cm
~ čepasta folija 1 cm. </t>
    </r>
  </si>
  <si>
    <t>Dobava in polaganje ekstrudiranega polistirena, v debelini ca 3cm cm, med stenami med trafo boksi  in lovilnimi skledami trafo boksev..</t>
  </si>
  <si>
    <r>
      <t>Dobava in polaganje toplotne izolacije podstrehe, tlak</t>
    </r>
    <r>
      <rPr>
        <b/>
        <sz val="10"/>
        <rFont val="Arial CE"/>
        <charset val="238"/>
      </rPr>
      <t xml:space="preserve"> T12</t>
    </r>
    <r>
      <rPr>
        <sz val="10"/>
        <rFont val="Arial CE"/>
        <charset val="238"/>
      </rPr>
      <t>, v sestavi:
~ toplotna izolacija: mineralna volna; debeline 25 cm
~ parna ovira: PE folija
~ AB plošča - upoštevana pri betonskih delih</t>
    </r>
  </si>
  <si>
    <t>Dobava in polaganje obloge atike na podstrehi, z mineralno volno, debeline 10 cm</t>
  </si>
  <si>
    <t>Dobava in polaganje obloge sten kabelskega prostora v osi B in 3, s toplotno izolacijo iz kamene volne, v debelini 5 cm, ter izvedba tankoslojnega ometa. V ceni upoštevati vse potrebne sloje po navodilu izbranega proizvajalca.</t>
  </si>
  <si>
    <t xml:space="preserve">Kompletna izdelava mikro armiranega cementni estriha C20/25, fino zaribane površine s predhodnim čiščenjem podloge in vsemi pomožnimi deli - sestava tlaka T4, 11 in T13
~debelina prevleke 4 cm </t>
  </si>
  <si>
    <r>
      <t xml:space="preserve">Kompletna dobava in izdelava tlaka po opisu </t>
    </r>
    <r>
      <rPr>
        <b/>
        <sz val="10"/>
        <rFont val="Arial CE"/>
        <charset val="238"/>
      </rPr>
      <t>T13</t>
    </r>
    <r>
      <rPr>
        <sz val="10"/>
        <rFont val="Arial CE"/>
        <charset val="238"/>
      </rPr>
      <t xml:space="preserve"> v sestavi: 
~izdelava cementnega estriha debeline 4 cm-</t>
    </r>
    <r>
      <rPr>
        <b/>
        <sz val="10"/>
        <rFont val="Arial CE"/>
        <charset val="238"/>
      </rPr>
      <t>upoštevano v prejšnji postavki</t>
    </r>
    <r>
      <rPr>
        <sz val="10"/>
        <rFont val="Arial CE"/>
        <charset val="238"/>
      </rPr>
      <t xml:space="preserve">
~ zaščitni sloj PE folija 
~ toplotna izolacija: ekstrudiran polistiren, debeline 4 cm</t>
    </r>
  </si>
  <si>
    <t>Vgradnja  raznih kotnikov  s privarjenimi sidri na robove v ploščah. Kotnike se namesti v opaž oz. se jih privari na druge profile točno po projektiranih položajih in zalije istočasno z betoniranjem osnovne konstrukcije.
Objekt.</t>
  </si>
  <si>
    <t>~ kotniki dim 140/140/10 mm</t>
  </si>
  <si>
    <t>~ kotniki dim 160/160/12 mm</t>
  </si>
  <si>
    <t>~ kotniki dim 60/60/6 mm</t>
  </si>
  <si>
    <t>~ kotniki dim 40/40/4 mm</t>
  </si>
  <si>
    <t>~ kotniki dim 20/20/2 mm</t>
  </si>
  <si>
    <t>Vgradnja okvirja za poglobljen predpražnik, dim 150 x 80 cm.</t>
  </si>
  <si>
    <t xml:space="preserve">Vgradnja raznih okvirjev rešetk in pokrovov, s privarjenimi sidri, v opaž pred betoniranjem: </t>
  </si>
  <si>
    <t>~ sv.dim 650 x 650 mm</t>
  </si>
  <si>
    <t>~ sv.dim 690 x 960 mm</t>
  </si>
  <si>
    <t>~ sv.dim 1200 x 820 mm</t>
  </si>
  <si>
    <t>~ sv.dim 800 x 800 mm</t>
  </si>
  <si>
    <t>Dobava in vgradnja tipskih kabelskih uvodnic, vključno s sistemskimi pokrovi, kot npr. sistem HAUFF TECHNIK ali enakovredno (debelina ab zidu je 25 cm oz. 35 cm + toplotna izolacija; debelina prehoda skuzi talno ploščo je 30 cm:
V ceni je potrebno upoštevati tudi nastavke, ki se vgradijo na kabelske zaščitne cevi in se nato vložijo v odprtine kabelskih uvodnic</t>
  </si>
  <si>
    <r>
      <rPr>
        <b/>
        <sz val="10"/>
        <rFont val="Arial"/>
        <family val="2"/>
        <charset val="238"/>
      </rPr>
      <t>•</t>
    </r>
    <r>
      <rPr>
        <b/>
        <sz val="10"/>
        <rFont val="Arial CE"/>
        <charset val="238"/>
      </rPr>
      <t xml:space="preserve"> v talni plošči:</t>
    </r>
  </si>
  <si>
    <r>
      <t>~HSI 150-1X9-K S30</t>
    </r>
    <r>
      <rPr>
        <sz val="10"/>
        <rFont val="Arial"/>
        <family val="2"/>
        <charset val="238"/>
      </rPr>
      <t>°</t>
    </r>
    <r>
      <rPr>
        <sz val="10"/>
        <rFont val="Arial CE"/>
        <charset val="238"/>
      </rPr>
      <t>/300</t>
    </r>
  </si>
  <si>
    <r>
      <t>~HSI 150-1X5-K S30</t>
    </r>
    <r>
      <rPr>
        <sz val="10"/>
        <rFont val="Arial"/>
        <family val="2"/>
        <charset val="238"/>
      </rPr>
      <t>°</t>
    </r>
    <r>
      <rPr>
        <sz val="10"/>
        <rFont val="Arial CE"/>
        <charset val="238"/>
      </rPr>
      <t>/300</t>
    </r>
  </si>
  <si>
    <r>
      <rPr>
        <b/>
        <sz val="10"/>
        <rFont val="Arial"/>
        <family val="2"/>
        <charset val="238"/>
      </rPr>
      <t>•</t>
    </r>
    <r>
      <rPr>
        <b/>
        <sz val="10"/>
        <rFont val="Arial CE"/>
        <charset val="238"/>
      </rPr>
      <t xml:space="preserve"> v stenah:</t>
    </r>
  </si>
  <si>
    <t>~HSI 150-1x3-K2/250</t>
  </si>
  <si>
    <t>~HSI 150-2x2-K2/250</t>
  </si>
  <si>
    <t>~HSI 150-2x2-K2/350</t>
  </si>
  <si>
    <t>~HSI 150-2X5 K2/350</t>
  </si>
  <si>
    <t>Vgradnja jeklenih sidrnih plošč s sidri, za mostno dvigalo. Vgradnja v opaže pred betoniranjem, po pozicijah na opažnih risbah. Izdelava in dobava sidrnih plošč s sidri je upoštevana pri ključavničarskih delih.</t>
  </si>
  <si>
    <t>2.1.3.21.</t>
  </si>
  <si>
    <t>ur</t>
  </si>
  <si>
    <t>2.1.3.22.</t>
  </si>
  <si>
    <t>SKUPAJ ZIDARSKA DELA</t>
  </si>
  <si>
    <t>Opomba - velja za vse opaže: 
~zahteve za obdelavo površin so podane v opombah in v postavkah betonskih del.
Vsi delovni odri, razen fasadnega odra,  morajo biti upoštevani v cenah na enoto mere.</t>
  </si>
  <si>
    <t>Splošno: Tesarska dela se morajo izvajati po določenih veljavnih tehničnih predpisov in normativov. Za vse nejsnosti ali variantne rešitve se je obvezno posvetovati s projektantom. Opaži morajo biti izdelni točno po načrtu z vsemi potrebnimi podporami, horizontalnimi in vertikalnimi povezavami. Opaž mora prenesti težo in pritisk betona, konstruktivne obremenitve in vibriranje skupaj z opremo. Notranje površine morajo biti čiste in gladke.</t>
  </si>
  <si>
    <t>Opaži morajo biti izdelani tako, da se razopaženje izvede brez pretresov in poškodovanja konstrukcije in samih opažev. Opaže vidnih konstrukcij in neometanih konstrukcij je treba razumeti tako, da so te neometane, nepokrite betonske konstrukcije, pri katerih se doseže popolnoma ravna površina. Istočasno z izdelavo opažev se polagajo v opaže tudi razvodi in doze za instalacije in ostali elementi po nčrtih instalacij (dodatno kontrolirati pozicije z risbami arhitekture in notranje opreme. Vsa dela morajo biti izvedena tehnično pravilno in po pravilih stroke.</t>
  </si>
  <si>
    <t>Opaž robov temeljnih in talnih plošč, skupaj z opaženjem, razopaženjem in čiščenjem.</t>
  </si>
  <si>
    <t>~ višina robu 50 cm</t>
  </si>
  <si>
    <t>~ višina robu 30 cm</t>
  </si>
  <si>
    <t>~ višina robu do 20 cm</t>
  </si>
  <si>
    <t>Opaž robov poglobitev v ploščah (višine do 30 cm), skupaj z opaženjem, razopaženjem in čiščenjem.</t>
  </si>
  <si>
    <t>Opaž pasovnih temeljev in temeljnih nastavkov ter temeljnih gred z opaženjem, razopaženjem in čiščenjem.
~dvostranski opaž - nevidna betonska površina</t>
  </si>
  <si>
    <t>Opaž točkovnih temeljev in temeljnih nastavkov z opaženjem, razopaženjem in čiščenjem.
~  nevidna betonska površina</t>
  </si>
  <si>
    <t>Opaž ravnih arm. betonskih ploščč, deb. do 20 cm, z opažanjem, razopažanjem in čiščenjem.
V ceni upoštevati tudi opaž robov plošče.</t>
  </si>
  <si>
    <t>~ višina podpiranja do 3,60 m</t>
  </si>
  <si>
    <t>~ rob plošče pri plošči z višino podpiranja do 3,60 m</t>
  </si>
  <si>
    <t>~ višina podpiranja nad 6,00 m</t>
  </si>
  <si>
    <t>~ rob plošče pri plošči z višino podpiranja nad 6,00 m</t>
  </si>
  <si>
    <t>Opaž ravnih pravokotnih stebrov brez zoba z opaženjem, razopaženjem in čiščenjem.</t>
  </si>
  <si>
    <t>~ obseg do 1,00 m</t>
  </si>
  <si>
    <t>~ obseg nad 1,00 do 1,60 m</t>
  </si>
  <si>
    <t>~ obseg nad 1,60 m</t>
  </si>
  <si>
    <t>Opaž nosilcev z opažanjem, razopažanjem in čiščenjem.</t>
  </si>
  <si>
    <t>~ višina podpiranja do 3,50 m</t>
  </si>
  <si>
    <t>~ višina podpiranja nad 3,50 do 6,00 m</t>
  </si>
  <si>
    <t>Opaž horizontalnih protipotresnih vezi z opažanjem, razopažanjem in čiščenjem.</t>
  </si>
  <si>
    <t>Opaž ravnih stopniščnih ram in podestov vključno z opažem zrcalnih  in čelnih ploskev; opaženje, razopaženje in čiščenje.</t>
  </si>
  <si>
    <t xml:space="preserve">Opaž betonskih sten deb. do 35 cm, z opaženjem, razopaženjem in čiščenjem.
</t>
  </si>
  <si>
    <t>~ dvostranski opaž, višine do 4,00 m</t>
  </si>
  <si>
    <t>~ dvostranski opaž, višine nad 6,00 m</t>
  </si>
  <si>
    <t xml:space="preserve">Kompliciran opaž betonskih sten, deb. do 25 cm, z opaženjem, razopaženjem in čiščenjem.
</t>
  </si>
  <si>
    <t>~ stene - poševna rebra na fasadi, višine nad 6,00 m</t>
  </si>
  <si>
    <t>~ poševne stene med trafo boksi, višine nad 6,00 m</t>
  </si>
  <si>
    <t>Kompliciran opaž "kinete" v prostoru P.04 v osi 4/B, na višini +3,08</t>
  </si>
  <si>
    <t>~ dno "kinete"</t>
  </si>
  <si>
    <t>~ stene "kinete"</t>
  </si>
  <si>
    <t>~zgornja plošča "kinete". Za izgubljeni opaž se uporabi ploščo iz jeklene pločevine, debeline 3 mm, ki se jo položi preko sten. Po betoniranju zgorjne plošče ostane jeklena pločevina v betonu, kot izgubljeni opaž</t>
  </si>
  <si>
    <t>~ opaž roba zgornje in spodnje plošče</t>
  </si>
  <si>
    <r>
      <rPr>
        <b/>
        <sz val="10"/>
        <rFont val="Arial CE"/>
        <charset val="238"/>
      </rPr>
      <t>Doplačilo</t>
    </r>
    <r>
      <rPr>
        <sz val="10"/>
        <rFont val="Arial CE"/>
        <charset val="238"/>
      </rPr>
      <t xml:space="preserve"> za izvedbo opažev konstrukcij, za posebno obdelavo vidnih betonskih površin </t>
    </r>
    <r>
      <rPr>
        <b/>
        <sz val="10"/>
        <rFont val="Arial CE"/>
        <charset val="238"/>
      </rPr>
      <t>VB3:</t>
    </r>
  </si>
  <si>
    <t>Stene:</t>
  </si>
  <si>
    <t>~ v radiju, višine do 3,00 m</t>
  </si>
  <si>
    <t>~ ravne, višine do 4,00 m</t>
  </si>
  <si>
    <t>~ ravne, višine nad 6,00 m</t>
  </si>
  <si>
    <t>~ poševne, višine nad 6,00 m</t>
  </si>
  <si>
    <t>Medetažne plošče:</t>
  </si>
  <si>
    <t>~ podpiranje do 3,60 m</t>
  </si>
  <si>
    <t>~ podpiranje nad 6,00 m</t>
  </si>
  <si>
    <t>Stebri:</t>
  </si>
  <si>
    <t>Nosilci:</t>
  </si>
  <si>
    <t>~ podpiranje do 3,50 m</t>
  </si>
  <si>
    <t>k.</t>
  </si>
  <si>
    <t>~ podpiranje nad 3,50 do 6,00 m</t>
  </si>
  <si>
    <t>l.</t>
  </si>
  <si>
    <t>Stopniščne rame in podesti s spodnje strani</t>
  </si>
  <si>
    <t>~ rame</t>
  </si>
  <si>
    <t>n.</t>
  </si>
  <si>
    <t>~ podesti</t>
  </si>
  <si>
    <t>Opaž ležišč za strešne lege v betonskih stenah deb. 25 cm z opaženjem, razopaženjem in čiščenjem.
~ dim cca 35 x 35 cm</t>
  </si>
  <si>
    <t>Opaž odprtin v betonskih stenah deb. 35 cm z opaženjem, razopaženjem in čiščenjem.
~ odprtine za stavbno pohištvo, rešetke, itd…</t>
  </si>
  <si>
    <t>Opaž odprtin v betonskih stenah deb. 25 cm z opaženjem, razopaženjem in čiščenjem.
~ odprtine za stavbno pohištvo, rešetke, itd…</t>
  </si>
  <si>
    <t>Opaž odprtin v betonskih stenah deb. 20 cm z opaženjem, razopaženjem in čiščenjem.
~ odprtine za stavbno pohištvo, rešetke, itd…</t>
  </si>
  <si>
    <t>Opaž okroglih odprtin v betonskih stenah deb. 25 cm za stavbno pohištvo z opaženjem, razopaženjem in čiščenjem.</t>
  </si>
  <si>
    <t>~ odprtina fi 65 cm</t>
  </si>
  <si>
    <t>~ odprtina fi 150 cm</t>
  </si>
  <si>
    <t>Opaž odprtin v betonskih ploščah deb. 20 cm z opaženjem, razopaženjem in čiščenjem.
~ odprtine za prehode, instalacije,…</t>
  </si>
  <si>
    <t>Fasadni odri višine do 12 m, demontaža odra ter vsa potrebna sidranja in odstranjevanje sider po končanih delih. Oder se obračuna 1x.</t>
  </si>
  <si>
    <t>TRAFO BOKSI</t>
  </si>
  <si>
    <t>Opaž robov talne plošče trafo boksev z opaženjem, razopaženjem in čiščenjem opaža:
~ opaž višine 50 cm, za nevidne konstrukcije</t>
  </si>
  <si>
    <t>Opaž sten trafo boksev; opaženje, rzopaženje in čiščenje:
~ dvostranski opaž za vidne površine s trikotnimi letvicami na vidnih robovih</t>
  </si>
  <si>
    <t>Opaž sten trafo boksev; opaženje, rzopaženje in čiščenje:
~ enostranski opaž za vidne površine s trikotnimi letvicami na vidnih robovih</t>
  </si>
  <si>
    <t>Opaž plošče nad stenami lovilne sklede; opaženje, razopaženje in čiščenje:</t>
  </si>
  <si>
    <t>~ opaž plošče</t>
  </si>
  <si>
    <t>~ opaž robov plošče</t>
  </si>
  <si>
    <t>Opaž odprtin in raznih elementov v stenah in plošči trafo boksov, z enkratno uporabo lesa</t>
  </si>
  <si>
    <t>SKUPAJ TESARSKA DELA</t>
  </si>
  <si>
    <t>Opomba: zemeljska dela za kanalizacijo so upoštevana pri zemeljskih delih objekta.</t>
  </si>
  <si>
    <r>
      <t xml:space="preserve">Dobava in polaganje </t>
    </r>
    <r>
      <rPr>
        <b/>
        <sz val="10"/>
        <rFont val="Arial CE"/>
        <charset val="238"/>
      </rPr>
      <t>PVC</t>
    </r>
    <r>
      <rPr>
        <sz val="10"/>
        <rFont val="Arial CE"/>
        <charset val="238"/>
      </rPr>
      <t xml:space="preserve"> kanalizacijskih cevi , togostni razred SN 4, stiki tesnjeni, polaganje po detajlu. Kompletno s fazonskimi kosi, spojnim in tesnilnim materialom. Polaganje na betonsko posteljico in polnim obbetoniranjem z betonom C 16/20. </t>
    </r>
  </si>
  <si>
    <t>~PVC cevi fi 50 mm, SN 4</t>
  </si>
  <si>
    <t>~PVC cevi fi 125 mm, SN 4</t>
  </si>
  <si>
    <t xml:space="preserve">Kompletna izdelava AB revizijskega jaška, svetlih dimenzij  ca 60 x 60 x 60 cm, debelina sten in dna jaška je 20 cm, komplet z izdelavo mulde, priključkov ter dobavo in vgradnjo smrado tesnega pokrova. Okvir pokrova je iz nerjavne pločevine, obdelan kot finalni tlak v prostoru. </t>
  </si>
  <si>
    <t>2.1.5.3.</t>
  </si>
  <si>
    <t>Pregled in čiščenje kanalizacije po končanih delih ter izvedba tlačnega preizkusa</t>
  </si>
  <si>
    <t>2.1.5.4.</t>
  </si>
  <si>
    <t xml:space="preserve">Kompletna izvedba priključka kanalizacije  v objektu na zunanji jašek. </t>
  </si>
  <si>
    <t>SKUPAJ KANALIZACIJA</t>
  </si>
  <si>
    <t>V cenah vseh fasaderskih del je potrebno upoštevati ves potreben pritrdilni, spojni in tesnilni material in vsa pomožna dela za kvalitetno izvedbo posamezne postavke. 
Za barvo je potrebno upoštevati  načrt Barvna študija oziroma izbor arhitekta.
Splošno: V ceni je potrebno v celoti upoštevati rešitve izbranega proizvajalca z vsemi elementi, detajli, zaključki, …. 
V m2 popisa odprine na fasadi niso odštete.</t>
  </si>
  <si>
    <t>Večji del fasadne opne je predviden kot prezračevana fasada s finalno oblogo iz Alu trakov različnih širin kot npr. PREFALZ, v barvi patinirano zelena. Del fasade na vzhodni, zahodni in severni strani je predviden kot tankoslojna kontaktna fasada v barvnem tonu kot npr. JUB 030F Success 90. Del fsade na južni strani neposredno za transformatorji je predviden kot vidni beton. Prav tako so iz vidnega betona požarne stene med transformatorskimi boksi na južni strani. Fasadni cokl je obdelan s fazonskim kosom iz Alu pločevine v enaki barvi kot fasada.</t>
  </si>
  <si>
    <r>
      <t xml:space="preserve">Kompletna izvedba prezračevane fasade </t>
    </r>
    <r>
      <rPr>
        <b/>
        <sz val="10"/>
        <rFont val="Arial CE"/>
        <charset val="238"/>
      </rPr>
      <t>sestava F1</t>
    </r>
    <r>
      <rPr>
        <sz val="10"/>
        <rFont val="Arial CE"/>
        <charset val="238"/>
      </rPr>
      <t>:</t>
    </r>
  </si>
  <si>
    <t>Izdelava, dobava in montaža podkonstrukcije za prezračevano fasado, v sestavi:
~ alu sistemska podkonstrukcija kot npr. HILTI EuroFOX sistem MFT-MFI-1I, ki je sestavljena iz konzole MFT-MFI z vgrajenim termočlenom in držalom MFT-UNI za vertikalno leseno letev. Dolžina konzol se prilagodi debelini termoizolacije (16 cm) in prezračevanega kanala (4 cm). Montaža skladna z navodili in montažnim načrtom dobavitelja podkonstrukcije, kateri tudi zagotovi statično poročilo.
~ vertikalne lesene letve
~ lesen opaž, debeline 2,4 cm</t>
  </si>
  <si>
    <t>Izdelava, dobava in montaža lesenega opaža, debeline 2,4 cm - podkonstrukcija za prezračevano fasado napuščev.
Opomba: jeklene konzole in lesni morali dim 5x12 cm - podkonstrukcija lesenega opaža : je upoštevano pri Strešni konstrukciji.</t>
  </si>
  <si>
    <t>Dobava in vgradnja toplotne izolacije za prezračevano fasado: mineralna volna v debelini 16 cm. Pritrjevanje po navodilih proizvajalca.</t>
  </si>
  <si>
    <r>
      <t xml:space="preserve">Dobava in montaža prezračevne fasade iz aluminjastih trakov kot npr. PREFALZ, v barvi, stucco obdelave, debeline 0,70 mm, širine 500 mm, enostransko plastificirane, kvaliteta barve P.10 - patinirano zelena; spodnja stran transparentni zaščitni lak, kvalitetnega zgibnega spoja H41, iz alu. legure AIMn1Mg0,5. Fasada v uzvedbi z dvojnim pokončnim zgibom, vertikalni del zgiba je stožčast, tako da v spodnjem naležnem področju ostane dilatacijski razmak 3-5 mm. Pritrjevanje trakov s pomočjo nerjavnih fiksnih in pomičnih sider v skladu z normativom </t>
    </r>
    <r>
      <rPr>
        <sz val="10"/>
        <rFont val="Arial"/>
        <family val="2"/>
        <charset val="238"/>
      </rPr>
      <t xml:space="preserve">ÖNORM B 2221 oz. 4014. Po določitvi mer na objektu je potrebno posamezne trakove profilirati izključno strojno z orodjem za profiliranje. Tako profilirane trakove s kotnim pokončnimi prevoji je potrebno spojiti z dvojnim zgibom. Razpored trakov oz. zgibov mora biti simetričen glede na gradbene elemente. V področju robov in spojev med horizontalnimi in vertikalmomi elwmwnti je potrebno paziti na izvedbo z omogočenim diltcijskim delovanjem. </t>
    </r>
    <r>
      <rPr>
        <sz val="10"/>
        <rFont val="Arial CE"/>
        <charset val="238"/>
      </rPr>
      <t xml:space="preserve"> 
V ceni je potrebno v celoti upoštevati rešitve izbranega proizvajalca z vsemi elementi, detajli, zaključki, špaletami, policami …. </t>
    </r>
  </si>
  <si>
    <t>Dobava in montaža nosilnega traku za fasado iz aluminija (kot npr. za Prefalz fasada), debeline 1,00 mm. Razvita širina ca. 200 mm, po potrebi z zavihanim robom.</t>
  </si>
  <si>
    <r>
      <t xml:space="preserve">Dobava in montaža perforirane Alu mrežice za dovod zraka v prezračevalni kanal (kot npr. PREFA), krožne luknje </t>
    </r>
    <r>
      <rPr>
        <sz val="10"/>
        <rFont val="Arial"/>
        <family val="2"/>
        <charset val="238"/>
      </rPr>
      <t>Ø</t>
    </r>
    <r>
      <rPr>
        <sz val="10"/>
        <rFont val="Arial CE"/>
        <charset val="238"/>
      </rPr>
      <t xml:space="preserve"> 5, barva kot osnovna pozicij. Razvita širina ca 120 mm.</t>
    </r>
  </si>
  <si>
    <t>Dobava in montaža obrobe na spodnjem robu fasade iz dopolnilnega traku (kot npr. PREFA) debeline 0,70 mm, barva in kvaliteta materiala, kot Alu fasada, vključno s pritrdilnim trakom in s potrebnim pritrdilnim materialom. Vgraditi z možnostjo dilatacijskega delovanja, vključno s prilagoditvijo fasadni oblogi. Razvita širina do 250 mm</t>
  </si>
  <si>
    <t>Dobava in montaža  pokrivne obrobe na coklu iz dopolnilnega traku (kot npr. PREFA) debeline 0,70 mm, barva in kvaliteta materiala, kot Alu fasada, vključno s pritrdilnim trakom in s potrebnim pritrdilnim materialom Razvita širina do 250 mm</t>
  </si>
  <si>
    <r>
      <t xml:space="preserve">Kompletna dobava in izdelava fasadne obloge - </t>
    </r>
    <r>
      <rPr>
        <b/>
        <sz val="10"/>
        <rFont val="Arial CE"/>
        <charset val="238"/>
      </rPr>
      <t>sestava F2</t>
    </r>
    <r>
      <rPr>
        <sz val="10"/>
        <rFont val="Arial CE"/>
        <charset val="238"/>
      </rPr>
      <t xml:space="preserve"> na betonskih  zidovih z vsemi ojačitvami, vogalniki okoli oken in vrat ter drugih vgrajenih elementov in ob inštalacijskih prehodih, nosilnimi profili in osnovnim fasadnim profilom fasade, z vsemi pripadajočimi deli za izdelavo po izbranem sistemu izvajalca:
~zaključni sloj: tankoslojni fasadni omet deb.1 cm, v barvnem tonu kot npr. JUB 030F Success 90. 
~toplotna izolacija: mineralna volna deb.16 cm oz. spodnji sloj ca 50 cm (stik s terenom) ekstrudiran polistiren debeline 16 cm
~ AB zid - </t>
    </r>
    <r>
      <rPr>
        <b/>
        <sz val="10"/>
        <rFont val="Arial CE"/>
        <charset val="238"/>
      </rPr>
      <t>zajet pri betonskih delih</t>
    </r>
  </si>
  <si>
    <r>
      <t>Kompletna dobava in izdelava fasadne obloge napušča</t>
    </r>
    <r>
      <rPr>
        <b/>
        <sz val="10"/>
        <rFont val="Arial CE"/>
        <charset val="238"/>
      </rPr>
      <t xml:space="preserve"> sestava F4</t>
    </r>
    <r>
      <rPr>
        <sz val="10"/>
        <rFont val="Arial CE"/>
        <charset val="238"/>
      </rPr>
      <t xml:space="preserve"> na koti +6,40 (vhodna niša) s spodnje strani na betonsko podlago z vsemi pripadajočimi deli izbranega proizvajalca, v sestavi:
~zaključni sloj: tankoslojni fasadni omet deb.1 cm v barvnem tonu kot npr. JUB 030F Success 90
~ cementna plošča, kot npr. AQUAPANEL OUTDOOR Knauf, debeline 1,25 cm
~ alu podkonstrukcija 
~ toplotna izolacija: mineralna volna deb.10 cm
~ AB zid - </t>
    </r>
    <r>
      <rPr>
        <b/>
        <sz val="10"/>
        <rFont val="Arial CE"/>
        <charset val="238"/>
      </rPr>
      <t>zajet pri betonskih delih</t>
    </r>
  </si>
  <si>
    <t>SKUPAJ FASADERSKA DELA</t>
  </si>
  <si>
    <r>
      <t>Naklon enokapnih strešin nad objektom je 5</t>
    </r>
    <r>
      <rPr>
        <b/>
        <sz val="10"/>
        <rFont val="Arial"/>
        <family val="2"/>
        <charset val="238"/>
      </rPr>
      <t>°</t>
    </r>
    <r>
      <rPr>
        <b/>
        <sz val="10"/>
        <rFont val="Arial CE"/>
        <charset val="238"/>
      </rPr>
      <t>. Konstrukcija ostrešja je lesena in s sidrnimi vijaki fiksirana v AB konstrukcijo. V ceni upoštevati les trdnostni razred C42, UP razred 2 po SIST EN 1995-1 ter zaščitni impregnacijski in antifugicidni premaz.</t>
    </r>
  </si>
  <si>
    <t>Vsa kleparska dela se izdelajo po detajlih arhitekta in  izvedbenih detajlih izbranega izvajalca, iz ALU barvane pločevine ( kot npr. PREFALZ), barva patinirano zelena.
Za vse ev. potrebne podkonstrukcije izvajalec izdela delavniško dokumentacijo, kar je upoštevano v enotni ceni.
Vsi stiki so izdelani s kleparskimi detajli izbranega proizvajalca in vodotesni!
Vsi kleparski izdelki so ozemljeni!</t>
  </si>
  <si>
    <t xml:space="preserve">Splošno: V ceni je potrebno v celoti upoštevati rešitve izbranega proizvajalca z vsemi elementi, detajli, zaključki, …. </t>
  </si>
  <si>
    <t>V ceni je potrebno upoštevati prisotnost in navodila pooblaščenega tehnologa izbrane sistemske rešitve.</t>
  </si>
  <si>
    <t>Izdelava, dobava in montaža vroče cinkanih jeklenh konzol, ki podpirajo zaključno strešno lego ter fasadne nosilce. Konstrukcija je iz HOP profilov 100/100/5 mm. V ceni upoštevati ves pritrdilni in siderni material. Izvedba po detajlu. Ocena kg.</t>
  </si>
  <si>
    <t>Dobava in montaža lesenih moralov dim 5x12 cm, kot povezava oz podkonstrukcija med jeklenimi konzolami napušča. V ceni upoptevati tudi ves pritrdilni material.</t>
  </si>
  <si>
    <t>Izdelava, dobava in montaža lesenega smrekovega  ostrešja , les cca od 0,04 do 0,05 m3/m2, komplet z vsem pritrdilnim in sidrnim  materialom in izvedbo podkonstrukcije za skriti žleb. Izvedba po detajlu.
Strešna konstrukcija je sestavljena iz:
~ stebrov 20 x 20 cm
~ leg 20 x 24 cm
~ podpornih ročic 12 x 12 cm
~ špirovcev 12 x 16 cm</t>
  </si>
  <si>
    <t>Izdelava, dobava in montaža  preostalega dela enokapne strehe, v sestavi:</t>
  </si>
  <si>
    <r>
      <t>~</t>
    </r>
    <r>
      <rPr>
        <b/>
        <sz val="10"/>
        <rFont val="Arial"/>
        <family val="2"/>
        <charset val="238"/>
      </rPr>
      <t xml:space="preserve"> podkonstrukcija:</t>
    </r>
    <r>
      <rPr>
        <sz val="10"/>
        <rFont val="Arial"/>
        <family val="2"/>
        <charset val="238"/>
      </rPr>
      <t xml:space="preserve"> lesen opaž, debelina = 2,4 cm</t>
    </r>
  </si>
  <si>
    <t>Izdelava, dobava in montaža lesenih"okvirjev" okrog odprtin za dostop na podstreho. Okvirji so svetle dim 90x90 cm, višine 25 cm.</t>
  </si>
  <si>
    <t>Dobava in polaganje OSB plošč ali podobno, kot pohodni sloj na podstrehi. Debelina plošč je 1,8 cm. Plošče so položene na toplotno izolacijo iz mineralne volne ( toplotna izolacija je zajeta pri zidarskih delih). V ceni upoštevati tudi ev.podkonstrukcijo za OSB plošče.
Ocena</t>
  </si>
  <si>
    <t>Dobava in montaža difuzijsko zaprte folije kot npr. BauderTOP UDS 1,5 ali enakovredno, ki je na robovih samolepilna kot ločilni sloj med deskami in pločevino. Sd vrednost: 100m, gramatura približno 1.400 g/m2</t>
  </si>
  <si>
    <r>
      <t xml:space="preserve">Dobava in montaža kritine iz Alu trakovi, kot npr. PREFALZ ali enakovredno. Aluminijasti trakovi v barvi, stucco obdelave, debeline 0,70 mm, širine 500 mm, enostransko plastificirani, kvaliteta barve P.10: spodnja stran transparentni zaščitni lak, kvaliteta zgibnega spoja H41, iz alu. legure AIMg0,5, H41, v PREFA patinirano zeleni barvi. Kritina v izvedbi z dvojnim pokončnim zgibom, vertikalni del zgiba je stožčast tako, da v spodnjem naležnem področju ostane dilatacijski razmak 3-5 mm. Pritrjevanje trakov s pomočjo nerjavnih fiksnih in pomičnih sider v skladu z normtivom </t>
    </r>
    <r>
      <rPr>
        <sz val="10"/>
        <rFont val="Arial"/>
        <family val="2"/>
        <charset val="238"/>
      </rPr>
      <t xml:space="preserve">ÖNORM B 2221 oz. 4014. Po določitvi mer na objektu je treba posamezne trakove profilirati izključno strojno z orodjem za profiliranje. Tako profilirne trakove s kotnimi pokončnimi prevoji je treba spojiti z dvojnim zgibom. Razpored trakov, oz. zgibov mora biti simetričen glede na gradbene elemente. V ceni mora biti upoštevan tudi ves drobni material, rezanje,... itd, kompletna izvedba brez dodatkov pri obračunu ter tesnenje stikov zaradi majhnega naklona strešine 5° z gelom, kot npr. Falz gel. </t>
    </r>
  </si>
  <si>
    <t>2.2.2.9.</t>
  </si>
  <si>
    <t>2.2.2.10.</t>
  </si>
  <si>
    <t>Dobava in montaža nosilnega traku za kritino iz aluminija (kot npr. za Prefalz kritino), debeline 1,00 mm. Razvita širina ca. 200 mm, po potrebi z zavihanim robom.</t>
  </si>
  <si>
    <t>2.2.2.11.</t>
  </si>
  <si>
    <t>Dodatek za izdelavo prehoda strešine v vertikalo. Strokovno vgraditi z upoštevanjem navodil proizvajalca.</t>
  </si>
  <si>
    <t>2.2.2.12.</t>
  </si>
  <si>
    <t>Dobava in montaža slemenskega prezračevanja z labirintom, iz dopolnilega traku ( kot npr. PREFA), debeline 0,70 mm, barve in kvalitete, kot osnovna pozicija, vključno s pritrdilnim trakom, perforirano pločevino ter pritrdilnim materialom; za prezračevanje hladnih prezračevanih streh oz. podstrešnih prostorov.</t>
  </si>
  <si>
    <t>2.2.2.13.</t>
  </si>
  <si>
    <t>Dobava in montaža skritega žleba iz enega sloja umetnega kavčuka vključno s fazonskimi iztoki. Vgraditi strokovno po navodilih proizvajalca. Razvita širina ca 1400 mm.</t>
  </si>
  <si>
    <t>~ skriti žleb</t>
  </si>
  <si>
    <t>~ iztok</t>
  </si>
  <si>
    <t>2.2.2.14.</t>
  </si>
  <si>
    <t>Dobava in montaža strešnih visečih žlebov  (kot npr. PREFA), R.Š. 33 cm, debeline 0,70 mm, barva kot strešna kritina, s potrebnimi kljukami (iz izbranega sistema) iz alu legure odporne na zvijanje in upogibanje. Pričvrstiti na vsak špirovec ali na primerno strešno desko (min. debeline 30 mm), z uporabo sredstev za tesnenje in lepljenje, ter odgovarjajočih alu patentnih kovic. Strokovno vgraditi v padcu z upoštevanjem navodil proizvajalca.</t>
  </si>
  <si>
    <t>2.2.2.15.</t>
  </si>
  <si>
    <r>
      <t xml:space="preserve">Dobava in montaža žlebnega izpusta (kot npr PREFA) za odtočne cevi </t>
    </r>
    <r>
      <rPr>
        <sz val="10"/>
        <rFont val="Arial"/>
        <family val="2"/>
        <charset val="238"/>
      </rPr>
      <t>Ø</t>
    </r>
    <r>
      <rPr>
        <sz val="10"/>
        <rFont val="Arial CE"/>
        <charset val="238"/>
      </rPr>
      <t xml:space="preserve"> 120 mm, barva kot viseči žleb oz. kritina.</t>
    </r>
  </si>
  <si>
    <t>2.2.2.16.</t>
  </si>
  <si>
    <t>Dobava in montaža odtočnih cevi (kot npr PREFA), debeline 0,70 mm, z dvojnim zgibom, premera 120 mm, barva, kot viseči žleb oz. kot kritina, vključno s potrebnimi cevnimi koleni in pripdajočimi cevnimi objemkmi (kot npr. PREFA).</t>
  </si>
  <si>
    <t>2.2.2.17.</t>
  </si>
  <si>
    <r>
      <t xml:space="preserve">Dobava in montaža dvojnega cevnega snegobrana (kot npr PREFA), barve kot kritina (plastificirno). Sestavljen je iz alu dvojnega nosilca snegolova za Prefalz, 2 alu </t>
    </r>
    <r>
      <rPr>
        <sz val="10"/>
        <rFont val="Arial"/>
        <family val="2"/>
        <charset val="238"/>
      </rPr>
      <t>Ø</t>
    </r>
    <r>
      <rPr>
        <sz val="10"/>
        <rFont val="Arial CE"/>
        <charset val="238"/>
      </rPr>
      <t xml:space="preserve"> 28 mm in lovilca ledu za Prefalz snegobran (2 kosa na trak).</t>
    </r>
  </si>
  <si>
    <t>2.2.2.18.</t>
  </si>
  <si>
    <r>
      <t xml:space="preserve">Dobava in montaža enojnega cevnega snegobrana (kot npr PREFA), barve kot kritina (plastificirno). Sestavljen je iz alu enojnega nosilca snegolova za Prefalz, 1 alu cev </t>
    </r>
    <r>
      <rPr>
        <sz val="10"/>
        <rFont val="Arial"/>
        <family val="2"/>
        <charset val="238"/>
      </rPr>
      <t>Ø</t>
    </r>
    <r>
      <rPr>
        <sz val="10"/>
        <rFont val="Arial CE"/>
        <charset val="238"/>
      </rPr>
      <t xml:space="preserve"> 28 mm.</t>
    </r>
  </si>
  <si>
    <t>2.2.2.19.</t>
  </si>
  <si>
    <t>Dobava in montaža čelne in zidne obrobe iz dopolnilnega traku (kot npr. PREFA) debeline 0,70 mm, barva in kvaliteta materiala, kot strešna kritina, vključno s pritrdilnim trakom in s potrebnim pritrdilnim materialom. Vgraditi z možnostjo dilatacijskega delovanja, vključno s prilagoditvijo kritini. Posamezni elementi se izdelajo v dolžini do max. 3 m. Razvita širina do 330 mm</t>
  </si>
  <si>
    <t>2.2.2.20.</t>
  </si>
  <si>
    <t>Dobava in montaža elementa za vpetje varovalne opreme , ot npr. PREFA EAP za Prefalz strehe s pregibi 0,70 x 500 mm po EN 795. En (1) kos omogoča priklop največ treh (3) oseb. Montaža na točno določena mesta po projektu.</t>
  </si>
  <si>
    <t>2.2.2.21.</t>
  </si>
  <si>
    <t>Dobava in montaža varnostnih prelivov, skritih žlebov, v barvi kot strešna kritina.</t>
  </si>
  <si>
    <t>2.2.2.22.</t>
  </si>
  <si>
    <t>Dobava, montaža in zagon podtlačnega sistema odvoda padavinskih vod, komplet z izolacijo cevi in fazonskih kosov (sistem kot npr. Valsir RAINPLUS ali enakovredno), skladno s standardi, po hidravličnem izračunu proizvajalca.</t>
  </si>
  <si>
    <t>Izdelava po detajlih specializiranega izvajalca.</t>
  </si>
  <si>
    <t>PEHD CEVI</t>
  </si>
  <si>
    <t>PEHD cev L=5 M D.40</t>
  </si>
  <si>
    <t>PEHD cev L=5 M D.50</t>
  </si>
  <si>
    <t>PEHD cev L=5 M D.63</t>
  </si>
  <si>
    <t>PEHD cev L=5 M D.75</t>
  </si>
  <si>
    <t>PEHD cev L=5 M D.110</t>
  </si>
  <si>
    <t>PEHD FAZONSKI ELEMENTI</t>
  </si>
  <si>
    <r>
      <t>PEHD 45</t>
    </r>
    <r>
      <rPr>
        <sz val="10"/>
        <rFont val="Arial"/>
        <family val="2"/>
        <charset val="238"/>
      </rPr>
      <t>°</t>
    </r>
    <r>
      <rPr>
        <sz val="10"/>
        <rFont val="Arial CE"/>
        <charset val="238"/>
      </rPr>
      <t xml:space="preserve"> koleno D.40</t>
    </r>
  </si>
  <si>
    <r>
      <t>PEHD 45</t>
    </r>
    <r>
      <rPr>
        <sz val="10"/>
        <rFont val="Arial"/>
        <family val="2"/>
        <charset val="238"/>
      </rPr>
      <t>°</t>
    </r>
    <r>
      <rPr>
        <sz val="10"/>
        <rFont val="Arial CE"/>
        <charset val="238"/>
      </rPr>
      <t xml:space="preserve"> koleno D.50</t>
    </r>
  </si>
  <si>
    <r>
      <t>PEHD 45</t>
    </r>
    <r>
      <rPr>
        <sz val="10"/>
        <rFont val="Arial"/>
        <family val="2"/>
        <charset val="238"/>
      </rPr>
      <t>°</t>
    </r>
    <r>
      <rPr>
        <sz val="10"/>
        <rFont val="Arial CE"/>
        <charset val="238"/>
      </rPr>
      <t xml:space="preserve"> koleno D.63</t>
    </r>
  </si>
  <si>
    <r>
      <t>PEHD 45</t>
    </r>
    <r>
      <rPr>
        <sz val="10"/>
        <rFont val="Arial"/>
        <family val="2"/>
        <charset val="238"/>
      </rPr>
      <t>°</t>
    </r>
    <r>
      <rPr>
        <sz val="10"/>
        <rFont val="Arial CE"/>
        <charset val="238"/>
      </rPr>
      <t xml:space="preserve"> koleno D.75</t>
    </r>
  </si>
  <si>
    <r>
      <t>PEHD 45</t>
    </r>
    <r>
      <rPr>
        <sz val="10"/>
        <rFont val="Arial"/>
        <family val="2"/>
        <charset val="238"/>
      </rPr>
      <t>°</t>
    </r>
    <r>
      <rPr>
        <sz val="10"/>
        <rFont val="Arial CE"/>
        <charset val="238"/>
      </rPr>
      <t xml:space="preserve"> Odcep D.75/40</t>
    </r>
  </si>
  <si>
    <r>
      <t>PEHD 45</t>
    </r>
    <r>
      <rPr>
        <sz val="10"/>
        <rFont val="Arial"/>
        <family val="2"/>
        <charset val="238"/>
      </rPr>
      <t>°</t>
    </r>
    <r>
      <rPr>
        <sz val="10"/>
        <rFont val="Arial CE"/>
        <charset val="238"/>
      </rPr>
      <t xml:space="preserve"> Odcep D.75/50</t>
    </r>
  </si>
  <si>
    <t>PEHD  elektro-varilna spojka D.40</t>
  </si>
  <si>
    <t>PEHD  elektro-varilna spojka D.50</t>
  </si>
  <si>
    <t>PEHD  elektro-varilna spojka D.63</t>
  </si>
  <si>
    <t>PEHD  elektro-varilna spojka D.75</t>
  </si>
  <si>
    <t>PEHD  elektro-varilna spojka D.110</t>
  </si>
  <si>
    <t>PEHD Ekscentrična redukcija D.75/63</t>
  </si>
  <si>
    <t>PEHD Ekscentrična redukcija D.110/40</t>
  </si>
  <si>
    <t>PEHD Ekscentrična redukcija D.110/50</t>
  </si>
  <si>
    <t>PEHD Ekscentrična redukcija D.110/63</t>
  </si>
  <si>
    <t>PEHD Ekscentrična redukcija D.110/75</t>
  </si>
  <si>
    <t>OBEŠALNI SISTEM</t>
  </si>
  <si>
    <t>Cevna objemka M 10 D.63</t>
  </si>
  <si>
    <t>M10x1 m navojna palica</t>
  </si>
  <si>
    <t>RAINPLUS cevna objemka D.75</t>
  </si>
  <si>
    <t xml:space="preserve">Nosilna tračnica 41x41x2, L=5m </t>
  </si>
  <si>
    <t xml:space="preserve">Vezni element nosilne trčnice </t>
  </si>
  <si>
    <t xml:space="preserve">U-plošča </t>
  </si>
  <si>
    <t xml:space="preserve">Vijak M10 </t>
  </si>
  <si>
    <t>10.5x40x2 podložka</t>
  </si>
  <si>
    <t>VTOČNIKI TER ELEMENTI VTOČNIKOV</t>
  </si>
  <si>
    <t>RAINPLUS vtočnik 40-110</t>
  </si>
  <si>
    <t>Pritrdilna pločevina 520x520 mm</t>
  </si>
  <si>
    <t>RAINPLUS ogrevalni del vtočnika</t>
  </si>
  <si>
    <t>PAROZAPORNA IZOLACIJA</t>
  </si>
  <si>
    <t>Parozaporna izolacija debeline 13 mm</t>
  </si>
  <si>
    <t>Funkcionalni in testnostni preizkus</t>
  </si>
  <si>
    <t>SKUPAJ STREŠNA KONSTRUKCIJA IN KROVSKO KLEPARSKA DELA</t>
  </si>
  <si>
    <t>Vrata, okna in rešetke morajo biti ozemljeni!</t>
  </si>
  <si>
    <r>
      <rPr>
        <b/>
        <sz val="10"/>
        <rFont val="Arial CE"/>
        <charset val="238"/>
      </rPr>
      <t>FRV1</t>
    </r>
    <r>
      <rPr>
        <sz val="10"/>
        <rFont val="Arial CE"/>
        <charset val="238"/>
      </rPr>
      <t xml:space="preserve"> (pritličje;stikališče 110 kV-GIS)</t>
    </r>
    <r>
      <rPr>
        <b/>
        <sz val="10"/>
        <rFont val="Arial CE"/>
        <charset val="238"/>
      </rPr>
      <t xml:space="preserve">
</t>
    </r>
    <r>
      <rPr>
        <sz val="10"/>
        <rFont val="Arial CE"/>
        <charset val="238"/>
      </rPr>
      <t>~opis: sekcijska vrata iz izoliranih dvostenskih aluminijastih profilov z vrati za osebni prehod dim 94/220,5 cm
~svetla mera 400/450 cm
~zidarska mera: 400x450 cm (odprtina v AB steni)
~vgraditev: AB  stena
~stranska vodila in konzola: pocinkano jeklo
~lamele: izolirane aluminijaste kot H</t>
    </r>
    <r>
      <rPr>
        <sz val="10"/>
        <rFont val="Arial"/>
        <family val="2"/>
        <charset val="238"/>
      </rPr>
      <t>örmann SPU F42, višina lamele 75 cm, barvane RAL 7031
~ zasteklitev: Alu zasteklitev prozorna šipa v širini ene lamele (po shemi)
~ kljuka (osebni prehod): v sklopu sekcijskih vrat
~ ključavnica: cilindrična, sistem generalnega ključa (po navodilih investitorja)
~prag: minimalni 5/10/5 mm
~oprema: nasadni pogon, krmiljenje v ohišju, daljinsko krmiljenje, vklop z daljincem in vgrajenim stikalom za dvig, odpiranje v sili z verigo, lovilna naprava, senzor za oviro med vrati, eloksirana spodnja lamela s tesnilno gumo proti RF pragu, zunanja špaleta obdelana kot tankoslojna kontaktna fasada</t>
    </r>
  </si>
  <si>
    <r>
      <rPr>
        <b/>
        <sz val="10"/>
        <rFont val="Arial CE"/>
        <charset val="238"/>
      </rPr>
      <t xml:space="preserve">FV1 </t>
    </r>
    <r>
      <rPr>
        <sz val="10"/>
        <rFont val="Arial CE"/>
        <charset val="238"/>
      </rPr>
      <t>(pritličje; TR-BOKS 1 in BOKS 2)</t>
    </r>
    <r>
      <rPr>
        <b/>
        <sz val="10"/>
        <rFont val="Arial CE"/>
        <charset val="238"/>
      </rPr>
      <t xml:space="preserve">
</t>
    </r>
    <r>
      <rPr>
        <sz val="10"/>
        <rFont val="Arial CE"/>
        <charset val="238"/>
      </rPr>
      <t>~opis: dvokrilna izolirana fasadna, vroče prašno barvana aluminijasta vrata
~svetla mera: 2x70/210+70cm
~zidarska mera: 155x296 cm
~vgraditev: AB stena
~podboj: alu, prekinjen toplotni most, vroče prašno barvan RAL 7031, ravno rezan z vratnim krilom
~krilo: 80 mm termo ločeni profili s 70 mm polnilom, vroče prašno barvano RAL 7031
~toplotna prevodnost: 1,1W/m2K
~kljuka: mat inox dvodelna kljuka, kot npr. Hoppe Dallas
~ključavnica: aktivno krilo: cilindrična, sistem generalnega ključa (po navodilih investitorja), neaktivno krilo: mehanizem z zapahom zgoraj in spodaj
~špaleta: obdelana kot kontaktna tankoslojna fasada
~oprema: fiksne prezračevalne rešetke dim. 70x80 cm 2x in 140x70 cm, kot npr. Renson 481 ali enakovredno, z mrežico proti insektom in notranjim žlebom za odvod morebitne vode (kot npr. Renson "Water channel"); samozapiralo; tesnilne gume v sivi barvi, RAL montaža</t>
    </r>
  </si>
  <si>
    <r>
      <rPr>
        <b/>
        <sz val="10"/>
        <rFont val="Arial CE"/>
        <charset val="238"/>
      </rPr>
      <t xml:space="preserve">FV2 </t>
    </r>
    <r>
      <rPr>
        <sz val="10"/>
        <rFont val="Arial CE"/>
        <charset val="238"/>
      </rPr>
      <t>(pritličje; TK prostor)</t>
    </r>
    <r>
      <rPr>
        <b/>
        <sz val="10"/>
        <rFont val="Arial CE"/>
        <charset val="238"/>
      </rPr>
      <t xml:space="preserve">
</t>
    </r>
    <r>
      <rPr>
        <sz val="10"/>
        <rFont val="Arial CE"/>
        <charset val="238"/>
      </rPr>
      <t>~opis: dvokrilna izolirana fasadna, vroče prašno barvana aluminijasta vrata
~svetla mera: 2x97,5/250cm
~zidarska mera: 210x257,5 cm
~vgraditev: AB stena
~podboj: alu, prekinjen toplotni most, vroče prašno barvan RAL 7031, ravno rezan z vratnim krilom
~krilo: 80 mm termo ločeni profili s 70 mm polnilom, vroče prašno barvano RAL 7031
~toplotna prevodnost: 1,1W/m2K
~kljuka: mat inox dvodelna kljuka, kot npr. Hoppe Dallas
~ključavnica: aktivno krilo: cilindrična, sistem generalnega ključa (po navodilih investitorja), neaktivno krilo: mehanizem z zapahom zgoraj in spodaj
~špaleta: obdelana kot kontaktna tankoslojna fasada
~oprema: samozapiralo; tesnilne gume v sivi barvi, RAL montaža</t>
    </r>
  </si>
  <si>
    <r>
      <rPr>
        <b/>
        <sz val="10"/>
        <rFont val="Arial CE"/>
        <charset val="238"/>
      </rPr>
      <t xml:space="preserve">FV2* </t>
    </r>
    <r>
      <rPr>
        <sz val="10"/>
        <rFont val="Arial CE"/>
        <charset val="238"/>
      </rPr>
      <t>(pritličje; kabelski (SN) prostor)</t>
    </r>
    <r>
      <rPr>
        <b/>
        <sz val="10"/>
        <rFont val="Arial CE"/>
        <charset val="238"/>
      </rPr>
      <t xml:space="preserve">
</t>
    </r>
    <r>
      <rPr>
        <sz val="10"/>
        <rFont val="Arial CE"/>
        <charset val="238"/>
      </rPr>
      <t>~opis: dvokrilna izolirana fasadna, vroče prašno barvana aluminijasta vrata
~svetla mera: 2x97,5/250cm
~zidarska mera: 210x257,5 cm
~vgraditev: AB stena
~podboj: alu, prekinjen toplotni most, vroče prašno barvan RAL 7031, ravno rezan z vratnim krilom
~krilo: 80 mm termo ločeni profili s 70 mm polnilom, vroče prašno barvano RAL 7031
~toplotna prevodnost: 1,1W/m2K
~kljuka: mat inox dvodelna kljuka, kot npr. Hoppe Dallas
~ključavnica: aktivno krilo: cilindrična, sistem generalnega ključa (po navodilih investitorja), neaktivno krilo: mehanizem z zapahom zgoraj in spodaj
~špaleta: obdelana kot kontaktna tankoslojna fasada
~oprema: fiksne prezračevalne rešetke 80x80 cm-2x, kot npr. Renson 481 li enakovredno, z mrežico proti insektom in notranjim žlebom za odvod morebitne vode (kot npr. Renson "Water CHANNEL") samozapiralo; tesnilne gume v sivi barvi, RAL montaža</t>
    </r>
  </si>
  <si>
    <r>
      <rPr>
        <b/>
        <sz val="10"/>
        <rFont val="Arial CE"/>
        <charset val="238"/>
      </rPr>
      <t xml:space="preserve">FV3 </t>
    </r>
    <r>
      <rPr>
        <sz val="10"/>
        <rFont val="Arial CE"/>
        <charset val="238"/>
      </rPr>
      <t>(pritličje; kabelski hodnik)</t>
    </r>
    <r>
      <rPr>
        <b/>
        <sz val="10"/>
        <rFont val="Arial CE"/>
        <charset val="238"/>
      </rPr>
      <t xml:space="preserve">
</t>
    </r>
    <r>
      <rPr>
        <sz val="10"/>
        <rFont val="Arial CE"/>
        <charset val="238"/>
      </rPr>
      <t>~opis: enokrilna izolirana fasadna, vroče prašno barvana aluminijasta vrata
~svetla mera: 100/250cm
~zidarska mera: 114x257,5 cm
~vgraditev: AB stena
~podboj: alu, prekinjen toplotni most, vroče prašno barvan RAL 7031, ravno rezan z vratnim krilom
~krilo: 80 mm termo ločeni profili s 70 mm polnilom, vroče prašno barvano RAL 7031
~toplotna prevodnost: 1,1W/m2K
~kljuka: mat inox dvodelna kljuka, kot npr. Hoppe Dallas
~ključavnica: cilindrična, sistem generalnega ključa (po navodilih investitorja)
~špaleta: obdelana kot kontaktna tankoslojna fasada
~oprema: samozapiralo; tesnilne gume v sivi barvi, RAL montaža</t>
    </r>
  </si>
  <si>
    <r>
      <rPr>
        <b/>
        <sz val="10"/>
        <rFont val="Arial CE"/>
        <charset val="238"/>
      </rPr>
      <t xml:space="preserve">FV4 </t>
    </r>
    <r>
      <rPr>
        <sz val="10"/>
        <rFont val="Arial CE"/>
        <charset val="238"/>
      </rPr>
      <t>(nadstropje; 20kV stikališče)</t>
    </r>
    <r>
      <rPr>
        <b/>
        <sz val="10"/>
        <rFont val="Arial CE"/>
        <charset val="238"/>
      </rPr>
      <t xml:space="preserve">
</t>
    </r>
    <r>
      <rPr>
        <sz val="10"/>
        <rFont val="Arial CE"/>
        <charset val="238"/>
      </rPr>
      <t>~opis: dvokrilna izolirana fasadna, vroče prašno barvana aluminijasta vrata
~svetla mera: 2x97,5/300cm
~zidarska mera: 210x307,5 cm
~vgraditev: AB stena
~podboj: alu, prekinjen toplotni most, vroče prašno barvan RAL 7031, ravno rezan z vratnim krilom
~krilo: 80 mm termo ločeni profili s 70 mm polnilom, vroče prašno barvano RAL 7031
~toplotna prevodnost: 1,1W/m2K
~kljuka: mat inox dvodelna kljuka, kot npr. Hoppe Dallas
~ključavnica: krtivno krilo: cilindrična, sistem generalnega ključa (po navodilih investitorja), neaktivno krilo: mehanizem z zpahom zgoraj in spodaj
~špaleta: obdelana kot kontaktna tankoslojna fasada
~oprema: samozapiralo; tesnilne gume v sivi barvi, RAL montaža, demontažni varovalni drog na višini 110 cm</t>
    </r>
  </si>
  <si>
    <r>
      <rPr>
        <b/>
        <sz val="10"/>
        <rFont val="Arial CE"/>
        <charset val="238"/>
      </rPr>
      <t xml:space="preserve">FV4* </t>
    </r>
    <r>
      <rPr>
        <sz val="10"/>
        <rFont val="Arial CE"/>
        <charset val="238"/>
      </rPr>
      <t>(nadstropje; 35kV stikališče GIS)</t>
    </r>
    <r>
      <rPr>
        <b/>
        <sz val="10"/>
        <rFont val="Arial CE"/>
        <charset val="238"/>
      </rPr>
      <t xml:space="preserve">
</t>
    </r>
    <r>
      <rPr>
        <sz val="10"/>
        <rFont val="Arial CE"/>
        <charset val="238"/>
      </rPr>
      <t>~opis: dvokrilna izolirana fasadna, vroče prašno barvana aluminijasta vrata
~svetla mera: 2x97,5/300cm
~zidarska mera: 210x307,5 cm
~vgraditev: AB stena
~podboj: alu, prekinjen toplotni most, vroče prašno barvan RAL 7031, ravno rezan z vratnim krilom
~krilo: 80 mm termo ločeni profili s 70 mm polnilom, vroče prašno barvano RAL 7031
~toplotna prevodnost: 1,1W/m2K
~kljuka: mat inox dvodelna kljuka, kot npr. Hoppe Dallas
~ključavnica: krtivno krilo: cilindrična, sistem generalnega ključa (po navodilih investitorja), neaktivno krilo: mehanizem z zpahom zgoraj in spodaj
~špaleta: obdelana kot kontaktna tankoslojna fasada
~oprema: fiksne prezračevalne rešetke 80x80 cm 2x, kot npr. Renson 481 li enakovredno, z mrežico proti insektom in notranjim žlebom za odvod morebitne vode (kot npr. Renson "Water channel"), samozapiralo; tesnilne gume v sivi barvi, RAL montaža, demontažni varovalni drog na višini 110 cm</t>
    </r>
  </si>
  <si>
    <r>
      <rPr>
        <b/>
        <sz val="10"/>
        <rFont val="Arial CE"/>
        <charset val="238"/>
      </rPr>
      <t>PV1</t>
    </r>
    <r>
      <rPr>
        <sz val="10"/>
        <rFont val="Arial CE"/>
        <charset val="238"/>
      </rPr>
      <t xml:space="preserve"> (pritličje: 110kV GIS stikališče, TK prostor; nadstropje: 35kV stikališče, 20kV stikališče, Aku predprostor)</t>
    </r>
    <r>
      <rPr>
        <b/>
        <sz val="10"/>
        <rFont val="Arial CE"/>
        <charset val="238"/>
      </rPr>
      <t xml:space="preserve">
</t>
    </r>
    <r>
      <rPr>
        <sz val="10"/>
        <rFont val="Arial CE"/>
        <charset val="238"/>
      </rPr>
      <t>~opis: enokrilna,  lesena, ravno rezana notranja vrata
~ svetla mera: 100/210 cm
~zidarska mera:110x215 cm
~vgraditev: AB stena
~podboj: jeklen, pocinkan in vroče prašno barvan RAL 7031; objemni, dvodelni suhomontažni podboj kot BOS 15ZBsd 
~okovje: 3D skrita kot Tectus TE 510 3D
~krilo: leseno-ravno rezano, finalna obloga laminat, barva po izbiri projektanta
~ognjeodpornost: EI-30 CS
~zvočna izolativnost: 27 dB
~kljuka: mat inox dvodelna kljuka, kot npr. Hoppe Dallas; pri 4 vratih (GIS stikališče 35 in 110kV, TK prostor, 20kV stikališče) je na zunanji strani vrat bunka (na strani čitalca kartic)
~ ključavnica: cilindrična, sistem generalnega ključa (po navodilih investitorja), pri 4 vratih (GIS stikališče 35 in 110kV, TK prostor, 20 kV stikališče) je električna ključavnica tip ASSA ABLOY EL 460 (dobavi jo dobavitelj vrat)
~oprema: samozapiralo, označevalna tablica (kot npr. Alusign)</t>
    </r>
  </si>
  <si>
    <r>
      <rPr>
        <b/>
        <sz val="10"/>
        <rFont val="Arial CE"/>
        <charset val="238"/>
      </rPr>
      <t>PV2</t>
    </r>
    <r>
      <rPr>
        <sz val="10"/>
        <rFont val="Arial CE"/>
        <charset val="238"/>
      </rPr>
      <t xml:space="preserve"> (nadstropje: 20kV stikališče)</t>
    </r>
    <r>
      <rPr>
        <b/>
        <sz val="10"/>
        <rFont val="Arial CE"/>
        <charset val="238"/>
      </rPr>
      <t xml:space="preserve">
</t>
    </r>
    <r>
      <rPr>
        <sz val="10"/>
        <rFont val="Arial CE"/>
        <charset val="238"/>
      </rPr>
      <t>~opis: enokrilna,  lesena, ravno rezana notranja vrata
~ svetla mera: 100/250 cm
~zidarska mera:110x255 cm
~vgraditev: AB stena
~podboj: jeklen, pocinkan in vroče prašno barvan RAL 7031; objemni, dvodelni suhomontažni podboj kot BOS 15ZBsd 
~okovje: 3D skrita kot Tectus TE 510 3D
~krilo: leseno-ravno rezano, finalna obloga laminat, barva po izbiri projektanta
~ognjeodpornost: EI-30 CS
~zvočna izolativnost: 27 dB
~kljuka: mat inox dvodelna kljuka, kot npr. Hoppe Dallas
~ ključavnica: električna ključavnica tip ASSA ABLOY EL 460 (dobavi jo dobavitelj vrat)
~oprema: samozapiralo, označevalna tablica (kot npr. Alusign)</t>
    </r>
  </si>
  <si>
    <r>
      <rPr>
        <b/>
        <sz val="10"/>
        <rFont val="Arial CE"/>
        <charset val="238"/>
      </rPr>
      <t>PV3</t>
    </r>
    <r>
      <rPr>
        <sz val="10"/>
        <rFont val="Arial CE"/>
        <charset val="238"/>
      </rPr>
      <t xml:space="preserve"> (klet: kabelski prostor)</t>
    </r>
    <r>
      <rPr>
        <b/>
        <sz val="10"/>
        <rFont val="Arial CE"/>
        <charset val="238"/>
      </rPr>
      <t xml:space="preserve">
</t>
    </r>
    <r>
      <rPr>
        <sz val="10"/>
        <rFont val="Arial CE"/>
        <charset val="238"/>
      </rPr>
      <t>~opis: dvokrilna,  lesena, ravno rezana notranja vrata
~ svetla mera: 2x80/215 cm
~zidarska mera:170x220 cm
~vgraditev: AB stena
~podboj: jeklen, pocinkan in vroče prašno barvan RAL 7031; objemni, dvodelni suhomontažni podboj kot BOS 15ZBsd 
~okovje: 3D skrita kot Tectus TE 510 3D
~krilo: leseno-ravno rezano, finalna obloga laminat, barva po izbiri projektanta
~ognjeodpornost: EI-30 CS
~zvočna izolativnost: 27 dB
~kljuka: mat inox dvodelna kljuka, kot npr. Hoppe Dallas, na zunnji strani aktivnega krila vrat je bunka (na strani čitalca kartic)
~ ključavnica: električna ključavnica tip ASSA ABLOY EL 460 (dobavi jo dobavitelj vrat)
~oprema: samozapiralo, označevalna tablica (kot npr. Alusign)</t>
    </r>
  </si>
  <si>
    <r>
      <rPr>
        <b/>
        <sz val="10"/>
        <rFont val="Arial CE"/>
        <charset val="238"/>
      </rPr>
      <t>PV4</t>
    </r>
    <r>
      <rPr>
        <sz val="10"/>
        <rFont val="Arial CE"/>
        <charset val="238"/>
      </rPr>
      <t xml:space="preserve"> (pritličje: prostor za komp.1)</t>
    </r>
    <r>
      <rPr>
        <b/>
        <sz val="10"/>
        <rFont val="Arial CE"/>
        <charset val="238"/>
      </rPr>
      <t xml:space="preserve">
</t>
    </r>
    <r>
      <rPr>
        <sz val="10"/>
        <rFont val="Arial CE"/>
        <charset val="238"/>
      </rPr>
      <t>~opis: dvokrilna,  lesena, ravno rezana notranja vrata
~ svetla mera: 2x80/210 cm
~zidarska mera:170x215 cm
~vgraditev: AB stena
~podboj: jeklen, pocinkan in vroče prašno barvan RAL 7031; objemni, dvodelni suhomontažni podboj kot BOS 15ZBsd 
~okovje: 3D skrita kot Tectus TE 510 3D
~krilo: leseno-ravno rezano, finalna obloga laminat, barva po izbiri projektanta
~ognjeodpornost: EI-30 CS
~zvočna izolativnost: 27 dB
~kljuka: mat inox dvodelna kljuka, kot npr. Hoppe Dallas
~ ključavnica: cilindrična, sistem generalnega ključa (po navodilih investitorja)
~oprema: samozapiralo, označevalna tablica (kot npr. Alusign)</t>
    </r>
  </si>
  <si>
    <r>
      <rPr>
        <b/>
        <sz val="10"/>
        <rFont val="Arial CE"/>
        <charset val="238"/>
      </rPr>
      <t>PV5</t>
    </r>
    <r>
      <rPr>
        <sz val="10"/>
        <rFont val="Arial CE"/>
        <charset val="238"/>
      </rPr>
      <t xml:space="preserve"> (pritličje: kabelski SN prostor)</t>
    </r>
    <r>
      <rPr>
        <b/>
        <sz val="10"/>
        <rFont val="Arial CE"/>
        <charset val="238"/>
      </rPr>
      <t xml:space="preserve">
</t>
    </r>
    <r>
      <rPr>
        <sz val="10"/>
        <rFont val="Arial CE"/>
        <charset val="238"/>
      </rPr>
      <t>~opis: dvokrilna,  lesena, ravno rezana notranja vrata
~ svetla mera: 2x100/210 cm
~zidarska mera:210x215 cm
~vgraditev: AB stena
~podboj: jeklen, pocinkan in vroče prašno barvan RAL 7031; objemni, dvodelni suhomontažni podboj kot BOS 15ZBsd 
~okovje: 3D skrita kot Tectus TE 510 3D
~krilo: leseno-ravno rezano, finalna obloga laminat, barva po izbiri projektanta
~ognjeodpornost: EI-30 CS
~zvočna izolativnost: 27 dB
~kljuka: mat inox dvodelna kljuka, kot npr. Hoppe Dallas, na zunanji strani aktivneg krila vrat je bunk (na strani čitalca)
~ ključavnica: električna ključavnica tip ASSA ABLOY EL 460 (dobavi jo dobavitelj vrat)
~oprema: samozapiralo, označevalna tablica (kot npr. Alusign)</t>
    </r>
  </si>
  <si>
    <t>m.</t>
  </si>
  <si>
    <r>
      <rPr>
        <b/>
        <sz val="10"/>
        <rFont val="Arial CE"/>
        <charset val="238"/>
      </rPr>
      <t>V1</t>
    </r>
    <r>
      <rPr>
        <sz val="10"/>
        <rFont val="Arial CE"/>
        <charset val="238"/>
      </rPr>
      <t xml:space="preserve"> (pritličje: sanitarije)</t>
    </r>
    <r>
      <rPr>
        <b/>
        <sz val="10"/>
        <rFont val="Arial CE"/>
        <charset val="238"/>
      </rPr>
      <t xml:space="preserve">
</t>
    </r>
    <r>
      <rPr>
        <sz val="10"/>
        <rFont val="Arial CE"/>
        <charset val="238"/>
      </rPr>
      <t>~opis: enokrilna,  lesena, ravno rezana notranja vrata
~ svetla mera: 80/210 cm
~zidarska mera:90x215 cm
~vgraditev: AB stena
~podboj: jeklen, pocinkan in vroče prašno barvan RAL 7031; objemni, dvodelni suhomontažni podboj kot BOS 15ZBsd 
~okovje: 3D skrita kot Tectus TE 510 3D
~krilo: leseno-ravno rezano, finalna obloga laminat, barva po izbiri projektanta
~ognjeodpornost: /
~zvočna izolativnost: 27 dB
~kljuka: mat inox dvodelna kljuka, kot npr. Hoppe Dallas
~ ključavnica: cilindrična, sistem generalnega ključa (po navodilih investitorja)
~oprema: samozapiralo, označevalna tablica (kot npr. Alusign)</t>
    </r>
  </si>
  <si>
    <r>
      <rPr>
        <b/>
        <sz val="10"/>
        <rFont val="Arial CE"/>
        <charset val="238"/>
      </rPr>
      <t>V1*</t>
    </r>
    <r>
      <rPr>
        <sz val="10"/>
        <rFont val="Arial CE"/>
        <charset val="238"/>
      </rPr>
      <t xml:space="preserve"> (pritličje: kabelski hodnik)</t>
    </r>
    <r>
      <rPr>
        <b/>
        <sz val="10"/>
        <rFont val="Arial CE"/>
        <charset val="238"/>
      </rPr>
      <t xml:space="preserve">
</t>
    </r>
    <r>
      <rPr>
        <sz val="10"/>
        <rFont val="Arial CE"/>
        <charset val="238"/>
      </rPr>
      <t>~opis: enokrilna,  lesena, ravno rezana notranja vrata
~ svetla mera: 80/210 cm
~zidarska mera:90x215 cm
~vgraditev: AB stena
~podboj: jeklen, pocinkan in vroče prašno barvan RAL 7031; objemni, dvodelni suhomontažni podboj kot BOS 15ZBsd 
~okovje: 3D skrita kot Tectus TE 510 3D
~krilo: leseno-ravno rezano, finalna obloga laminat, barva po izbiri projektanta
~ognjeodpornost: /
~zvočna izolativnost: 27 dB
~kljuka: mat inox dvodelna kljuka, kot npr. Hoppe Dallas
~ ključavnica: cilindrična, sistem generalnega ključa (po navodilih investitorja)
~oprema: fiksna prezračevaln rešetka 60x60 cm, samozapiralo, označevalna tablica (kot npr. Alusign)</t>
    </r>
  </si>
  <si>
    <t>o.</t>
  </si>
  <si>
    <r>
      <rPr>
        <b/>
        <sz val="10"/>
        <rFont val="Arial CE"/>
        <charset val="238"/>
      </rPr>
      <t>V2</t>
    </r>
    <r>
      <rPr>
        <sz val="10"/>
        <rFont val="Arial CE"/>
        <charset val="238"/>
      </rPr>
      <t xml:space="preserve"> (nadstropje: stopnišče s predprostorom)</t>
    </r>
    <r>
      <rPr>
        <b/>
        <sz val="10"/>
        <rFont val="Arial CE"/>
        <charset val="238"/>
      </rPr>
      <t xml:space="preserve">
</t>
    </r>
    <r>
      <rPr>
        <sz val="10"/>
        <rFont val="Arial CE"/>
        <charset val="238"/>
      </rPr>
      <t>~opis: enokrilna,  lesena, ravno rezana notranja vrata
~ svetla mera: 90/210 cm
~zidarska mera:100x215 cm
~vgraditev: AB stena
~podboj: jeklen, pocinkan in vroče prašno barvan RAL 7031; objemni, dvodelni suhomontažni podboj kot BOS 15ZBsd 
~okovje: 3D skrita kot Tectus TE 510 3D
~krilo: leseno-ravno rezano, finalna obloga laminat, barva po izbiri projektanta
~ognjeodpornost: /
~zvočna izolativnost: 27 dB
~kljuka: mat inox dvodelna kljuka, kot npr. Hoppe Dallas
~ ključavnica: cilindrična, sistem generalnega ključa (po navodilih investitorja)
~oprema: samozapiralo, označevalna tablica (kot npr. Alusign)</t>
    </r>
  </si>
  <si>
    <t>p.</t>
  </si>
  <si>
    <r>
      <rPr>
        <b/>
        <sz val="10"/>
        <rFont val="Arial CE"/>
        <charset val="238"/>
      </rPr>
      <t>V2*</t>
    </r>
    <r>
      <rPr>
        <sz val="10"/>
        <rFont val="Arial CE"/>
        <charset val="238"/>
      </rPr>
      <t xml:space="preserve"> (pritličje: vetrolov s stopniščem)</t>
    </r>
    <r>
      <rPr>
        <b/>
        <sz val="10"/>
        <rFont val="Arial CE"/>
        <charset val="238"/>
      </rPr>
      <t xml:space="preserve">
</t>
    </r>
    <r>
      <rPr>
        <sz val="10"/>
        <rFont val="Arial CE"/>
        <charset val="238"/>
      </rPr>
      <t>~opis: enokrilna,  lesena, ravno rezana notranja vrata
~ svetla mera: 90/210 cm
~zidarska mera:100x215 cm
~vgraditev: AB stena
~podboj: jeklen, pocinkan in vroče prašno barvan RAL 7031; objemni, dvodelni suhomontažni podboj kot BOS 15ZBsd 
~okovje: 3D skrita kot Tectus TE 510 3D
~krilo: leseno-ravno rezano, finalna obloga laminat, barva po izbiri projektanta
~ognjeodpornost: /
~zvočna izolativnost: 27 dB
~kljuka: mat inox dvodelna kljuka, kot npr. Hoppe Dallas
~ ključavnica: cilindrična, sistem generalnega ključa (po navodilih investitorja)
~oprema: fiksna prezračevaln rešetka 50x20 cm samozapiralo, označevalna tablica (kot npr. Alusign)</t>
    </r>
  </si>
  <si>
    <t>r.</t>
  </si>
  <si>
    <r>
      <rPr>
        <b/>
        <sz val="10"/>
        <rFont val="Arial CE"/>
        <charset val="238"/>
      </rPr>
      <t>VJ1</t>
    </r>
    <r>
      <rPr>
        <sz val="10"/>
        <rFont val="Arial CE"/>
        <charset val="238"/>
      </rPr>
      <t xml:space="preserve"> (pritličje: TK prostor)</t>
    </r>
    <r>
      <rPr>
        <b/>
        <sz val="10"/>
        <rFont val="Arial CE"/>
        <charset val="238"/>
      </rPr>
      <t xml:space="preserve">
</t>
    </r>
    <r>
      <rPr>
        <sz val="10"/>
        <rFont val="Arial CE"/>
        <charset val="238"/>
      </rPr>
      <t>~opis stene: suhomontažna mavčna stena s trojnimi vrati 2x60/200 cm (suhomontažna stena je upoštevana pri suhomontažnih delih)
~ svetla mera vrat: 2x60/200 cm x 3
~zidarska mera:365x200 cm
~vgraditev: kovinska podkonstrukcij v mavčni steni
~podboj: kovinski v sklopu mavčne stene 
~okovje: tipsko
~krilo: kovinsko, barva po izbiri projektanta
~ ključavnica: tipska
~oprema: krila so 10 cm dvignjena od tl do skupne višine 210 cm</t>
    </r>
  </si>
  <si>
    <t>s.</t>
  </si>
  <si>
    <r>
      <rPr>
        <b/>
        <sz val="10"/>
        <rFont val="Arial CE"/>
        <charset val="238"/>
      </rPr>
      <t>VJ2</t>
    </r>
    <r>
      <rPr>
        <sz val="10"/>
        <rFont val="Arial CE"/>
        <charset val="238"/>
      </rPr>
      <t xml:space="preserve"> (pritličje: TK prostor)</t>
    </r>
    <r>
      <rPr>
        <b/>
        <sz val="10"/>
        <rFont val="Arial CE"/>
        <charset val="238"/>
      </rPr>
      <t xml:space="preserve">
</t>
    </r>
    <r>
      <rPr>
        <sz val="10"/>
        <rFont val="Arial CE"/>
        <charset val="238"/>
      </rPr>
      <t>~opis stene: suhomontažna mavčna stena z dvojnimi vrati 2x60/200 cm (suhomontažna stena je upoštevana pri suhomontažnih delih)
~ svetla mera vrat: 2x60/200 cm x 2
~zidarska mera:245x200 cm
~vgraditev: kovinska podkonstrukcij v mavčni steni
~podboj: kovinski v sklopu mavčne stene 
~okovje: tipsko
~krilo: kovinsko, barva po izbiri projektanta
~ ključavnica: tipska
~oprema: krila so 10 cm dvignjena od tl do skupne višine 210 cm</t>
    </r>
  </si>
  <si>
    <t>SANITARNE STENE</t>
  </si>
  <si>
    <r>
      <rPr>
        <b/>
        <sz val="10"/>
        <rFont val="Arial CE"/>
        <charset val="238"/>
      </rPr>
      <t>PS1</t>
    </r>
    <r>
      <rPr>
        <sz val="10"/>
        <rFont val="Arial CE"/>
        <charset val="238"/>
      </rPr>
      <t xml:space="preserve"> (pritličje: sanitarije)</t>
    </r>
    <r>
      <rPr>
        <b/>
        <sz val="10"/>
        <rFont val="Arial CE"/>
        <charset val="238"/>
      </rPr>
      <t xml:space="preserve">
</t>
    </r>
    <r>
      <rPr>
        <sz val="10"/>
        <rFont val="Arial CE"/>
        <charset val="238"/>
      </rPr>
      <t>~opis stene: sanitarna vlagoodporna stena z dvojnimi vrati iz Max-Funder plošč (7042), na inox podkonstrukciji
~ svetla mera vrat: 2x70/200 cm
~zidarska mera sten:320+95 cm/x210 cm
~vgraditev: AB stena, mavčna stena
~podboj: v sklopu sanitarne stene 
~okovje: v sklopu sanitarne stene
~krilo: kot npr FunderMax plošče (7042)
~kljuka: v sklopu sanitarne stene
~ ključavnica: sanitarna ključavnica
~oprema: stene so 10 cm dvignjena od tal do skupne višine 210 cm</t>
    </r>
  </si>
  <si>
    <r>
      <rPr>
        <b/>
        <sz val="10"/>
        <rFont val="Arial CE"/>
        <charset val="238"/>
      </rPr>
      <t>PS2</t>
    </r>
    <r>
      <rPr>
        <sz val="10"/>
        <rFont val="Arial CE"/>
        <charset val="238"/>
      </rPr>
      <t xml:space="preserve"> (pritličje: sanitarije)</t>
    </r>
    <r>
      <rPr>
        <b/>
        <sz val="10"/>
        <rFont val="Arial CE"/>
        <charset val="238"/>
      </rPr>
      <t xml:space="preserve">
</t>
    </r>
    <r>
      <rPr>
        <sz val="10"/>
        <rFont val="Arial CE"/>
        <charset val="238"/>
      </rPr>
      <t>~opis stene: sanitarna vlagoodporna stena med pisoarjem in umivalnikom iz Max-Funder plošč (7042), na inox podkonstrukciji (kotniki na dveh mestih)
~vgraditev: mavčna stena
~dimenzija: 45-50/90-55 cm 
~oprema: stena je 60 cm dvignjena od tal, do skupne višine 150 cm</t>
    </r>
  </si>
  <si>
    <t>2.2.3.3.</t>
  </si>
  <si>
    <t>REŠETKE</t>
  </si>
  <si>
    <r>
      <rPr>
        <b/>
        <sz val="10"/>
        <rFont val="Arial CE"/>
        <charset val="238"/>
      </rPr>
      <t>R-1</t>
    </r>
    <r>
      <rPr>
        <sz val="10"/>
        <rFont val="Arial CE"/>
        <charset val="238"/>
      </rPr>
      <t xml:space="preserve"> (podstreha)
~ opis: prezračevalna rešetka s fiksnimi lamelami
~ okvir: alu, vroče prašno barvan, RAL 7031
~ lamele: alu, vroče prašno barvane, RAL 7031
~ dimenzije. fi 62 cm
~ zidarska mera: fi 63 cm
~ vgraditev: AB stena
~ oprema: mrežica proti insektom, obdelava notranjih špalet z alu pločevino d=2 mm, barvano RAL 7031 </t>
    </r>
  </si>
  <si>
    <r>
      <rPr>
        <b/>
        <sz val="10"/>
        <rFont val="Arial CE"/>
        <charset val="238"/>
      </rPr>
      <t>R-2</t>
    </r>
    <r>
      <rPr>
        <sz val="10"/>
        <rFont val="Arial CE"/>
        <charset val="238"/>
      </rPr>
      <t xml:space="preserve"> (nadstropje: kabelski hodnik)
~ opis: prezračevalna rešetka s fiksnimi lamelami kot npr. Renson 481 ali enakovredno
~ okvir: alu, vroče prašno barvan, RAL 7031
~ lamele: alu, vroče prašno barvane, RAL 7031
~ dimenzije. 112/308,5  cm
~ zidarska mera: 114/310,5 cm
~ vgraditev: AB stena
~ oprema: mrežica proti insektom, notranji žleb za odvod morebitne vode (kot npr. Renson "Water channel"), obdelava notranjih špalet z alu pločevino d=2 mm, barvano RAL 7031 </t>
    </r>
  </si>
  <si>
    <r>
      <rPr>
        <b/>
        <sz val="10"/>
        <rFont val="Arial CE"/>
        <charset val="238"/>
      </rPr>
      <t>R-3</t>
    </r>
    <r>
      <rPr>
        <sz val="10"/>
        <rFont val="Arial CE"/>
        <charset val="238"/>
      </rPr>
      <t xml:space="preserve"> (klet: prostor za razvod kablov)
~ opis: prezračevalna rešetka s fiksnimi lamelami kot npr. Renson 481 ali enakovredno
~ okvir: alu, vroče prašno barvan, RAL 7031
~ lamele: alu, vroče prašno barvane, RAL 7031
~ dimenzije. 80/80  cm
~ zidarska mera: 83/83 cm
~ vgraditev: AB stena
~ oprema: mrežica proti insektom, notranji žleb za odvod morebitne vode (kot npr. Renson "Water channel"), obdelava notranjih špalet z alu pločevino d=2 mm, barvano RAL 7031 </t>
    </r>
  </si>
  <si>
    <r>
      <rPr>
        <b/>
        <sz val="10"/>
        <rFont val="Arial CE"/>
        <charset val="238"/>
      </rPr>
      <t>R-4</t>
    </r>
    <r>
      <rPr>
        <sz val="10"/>
        <rFont val="Arial CE"/>
        <charset val="238"/>
      </rPr>
      <t xml:space="preserve"> (klet: kabelski prostor)
~ opis: prezračevalna rešetka s fiksnimi lamelami kot npr. Renson 481 ali enakovredno
~ okvir: alu, vroče prašno barvan, RAL 7031
~ lamele: alu, vroče prašno barvane, RAL 7031
~ dimenzije. 60/60  cm
~ zidarska mera: 60/60 cm
~ vgraditev: AB stena
~ oprema: mrežica proti insektom, notranji žleb za odvod morebitne vode (kot npr. Renson "Water channel"), obdelava notranjih špalet z alu pločevino d=2 mm, barvano RAL 7031 </t>
    </r>
  </si>
  <si>
    <t>2.2.3.4.</t>
  </si>
  <si>
    <r>
      <rPr>
        <b/>
        <sz val="10"/>
        <rFont val="Arial CE"/>
        <charset val="238"/>
      </rPr>
      <t>O1</t>
    </r>
    <r>
      <rPr>
        <sz val="10"/>
        <rFont val="Arial CE"/>
        <charset val="238"/>
      </rPr>
      <t xml:space="preserve"> (nadstropje: prostor za akumulatorje)
~opis: dvodelno okno iz alu profilov
~zidarska mera: 380x100 cm 
~vgraditev: ab stena
~okvir: Alu vroče prašno barvan, RAL 7031;
~zasteklitev: troslojno, izolcijsko 4-12-4-12-4 
~odpiranje: horizontalna os-2x
~parapet: 190 cm
~zunanja polica: barvana alu pločevina 2 mm, RL 7031
~notranja polica: tonalit, svetlo siv, debelin 2 cm
~vertikalna špleta: obdelna kot fasadna površina
~toplotna prehodnost steklo: Ug 0,7 W/m2K
~toplotna prehodnost celota: Uw </t>
    </r>
    <r>
      <rPr>
        <sz val="10"/>
        <rFont val="Calibri"/>
        <family val="2"/>
        <charset val="238"/>
      </rPr>
      <t>≤</t>
    </r>
    <r>
      <rPr>
        <sz val="10"/>
        <rFont val="Arial CE"/>
        <charset val="238"/>
      </rPr>
      <t xml:space="preserve"> 0,9 W/m2K
~zvočne zahteve: 36 dB
~ognjeodpornost: /
~oprema: mehanizem za odpiranje s podaljšano ročico; tesnilne gume v sivi barvi; vgradnja po RAL smernicah</t>
    </r>
  </si>
  <si>
    <r>
      <rPr>
        <b/>
        <sz val="10"/>
        <rFont val="Arial CE"/>
        <charset val="238"/>
      </rPr>
      <t>O2</t>
    </r>
    <r>
      <rPr>
        <sz val="10"/>
        <rFont val="Arial CE"/>
        <charset val="238"/>
      </rPr>
      <t xml:space="preserve"> (pritličje: kabelski (SN) prostor; nadstropje: 20kV stiklišče)
~opis: dvodelno okno iz alu profilov
~zidarska mera: 437x100 cm 
~vgraditev: ab stena
~okvir: Alu vroče prašno barvan, RAL 7031;
~zasteklitev: troslojno, izolcijsko 4-12-4-12-4 
~odpiranje: horizontalna os-2x
~parapet: 170 cm (P), 190 cm (N)
~zunanja polica: barvana alu pločevina 2 mm, RL 7031
~notranja polica: tonalit, svetlo siv, debelin 2 cm
~vertikalna špleta: obdelna kot fasadna površina
~toplotna prehodnost steklo: Ug 0,7 W/m2K
~toplotna prehodnost celota: Uw </t>
    </r>
    <r>
      <rPr>
        <sz val="10"/>
        <rFont val="Calibri"/>
        <family val="2"/>
        <charset val="238"/>
      </rPr>
      <t>≤</t>
    </r>
    <r>
      <rPr>
        <sz val="10"/>
        <rFont val="Arial CE"/>
        <charset val="238"/>
      </rPr>
      <t xml:space="preserve"> 0,9 W/m2K
~zvočne zahteve: 36 dB
~ognjeodpornost: /
~oprema: mehanizem za odpiranje s podaljšano ročico; tesnilne gume v sivi barvi; vgradnja po RAL smernicah</t>
    </r>
  </si>
  <si>
    <r>
      <rPr>
        <b/>
        <sz val="10"/>
        <rFont val="Arial CE"/>
        <charset val="238"/>
      </rPr>
      <t>O3</t>
    </r>
    <r>
      <rPr>
        <sz val="10"/>
        <rFont val="Arial CE"/>
        <charset val="238"/>
      </rPr>
      <t xml:space="preserve"> (pritličje: TK prostor; nadstropje: 35kV stiklišče GIS)
~opis: tridelno okno iz alu profilov
~zidarska mera: 675x100 cm 
~vgraditev: ab stena
~okvir: Alu vroče prašno barvan, RAL 7031;
~zasteklitev: troslojno, izolcijsko 4-12-4-12-4 
~odpiranje: horizontalna os-2x, fiksno 1x
~parapet: 170 cm (P), 190 cm (N)
~zunanja polica: barvana alu pločevina 2 mm, RL 7031
~notranja polica: tonalit, svetlo siv, debelin 2 cm
~vertikalna špleta: obdelna kot fasadna površina
~toplotna prehodnost steklo: Ug 0,7 W/m2K
~toplotna prehodnost celota: Uw </t>
    </r>
    <r>
      <rPr>
        <sz val="10"/>
        <rFont val="Calibri"/>
        <family val="2"/>
        <charset val="238"/>
      </rPr>
      <t>≤</t>
    </r>
    <r>
      <rPr>
        <sz val="10"/>
        <rFont val="Arial CE"/>
        <charset val="238"/>
      </rPr>
      <t xml:space="preserve"> 0,9 W/m2K
~zvočne zahteve: 36 dB
~ognjeodpornost: /
~oprema: mehanizem za odpiranje s podaljšano ročico; tesnilne gume v sivi barvi; vgradnja po RAL smernicah</t>
    </r>
  </si>
  <si>
    <r>
      <rPr>
        <b/>
        <sz val="10"/>
        <rFont val="Arial CE"/>
        <charset val="238"/>
      </rPr>
      <t>NPO-1</t>
    </r>
    <r>
      <rPr>
        <sz val="10"/>
        <rFont val="Arial CE"/>
        <charset val="238"/>
      </rPr>
      <t xml:space="preserve"> (nadstropje: komandni prostor)
~opis: okroglo notranje požarno okno iz alu profilov
~zidarska mera: </t>
    </r>
    <r>
      <rPr>
        <sz val="10"/>
        <rFont val="Arial"/>
        <family val="2"/>
        <charset val="238"/>
      </rPr>
      <t>Ø</t>
    </r>
    <r>
      <rPr>
        <sz val="10"/>
        <rFont val="Arial CE"/>
        <charset val="238"/>
      </rPr>
      <t xml:space="preserve"> 150 cm 
~vgraditev: ab stena
~okvir: Alu vroče prašno barvan, RAL 7031;
~zasteklitev:  izolcijsko 4-12-6, varnostno (kaljeno), požarno odporno EI 30, EMI/RFI-zaščiteno okno Faradayove kletke 
~odpiranje: fiksno
~parapet: 75 cm
~zunanja polica./
~notranja polica: alu pločevina, d=2 mm, RAL 7031
~špleta: obdelna kot betonska površina
~toplotna prehodnost steklo: /
~toplotna prehodnost celota: /
~ognjeodpornost: EI 30
~zvočna izolativnost: 36 dB
~oprema: tesnilne gume v sivi barvi</t>
    </r>
  </si>
  <si>
    <t>2.2.3.5.</t>
  </si>
  <si>
    <t>STEKLENE STENE Z VRATI</t>
  </si>
  <si>
    <t>Steklene stene morajo biti narejene po navodilih izbranega proizvajalca z upoštevanjem vseh sistemskih rešitvah in skladno z veljavnimi harmoniziranimi standardi. Profili s prekinjenimtermičnim mostom morajo imeti ustrezni atest spajanja termičnih lamel zaradi statične stabilnosti profila.
V ceni vseh postavk, morajo biti zajeta vsa dela, dobava in montaža, osnovni material, steklo, pritrdilni in tesnilni material, okovje ter material za vse zaključke. Izvajalec mora vse mere preveriti na licu mesta in izdelati ustrezno tehnično dokumentacijo in delavniške risbe v skladu z dogovorm z arhitektom.</t>
  </si>
  <si>
    <r>
      <rPr>
        <b/>
        <sz val="10"/>
        <rFont val="Arial CE"/>
        <charset val="238"/>
      </rPr>
      <t>NSS-1</t>
    </r>
    <r>
      <rPr>
        <sz val="10"/>
        <rFont val="Arial CE"/>
        <charset val="238"/>
      </rPr>
      <t xml:space="preserve"> (nadstropje: komandni prostor)
~opis: notranja steklena stena z vrati (100/220 cm) iz Alu profilov
~zidarska mera: 650x350 cm 
~vgraditev: ab stena
~okvir: Alu vroče prašno barvan, RAL 7031;
~zasteklitev: dvoslojno varnostno (kaljeno) steklo z varnostnimi oznakami v sestavi 6ESG/16/44.2VSG,varnostno steklo  vgrajeno tudi v krilnih vratih
~odpiranje: fiksno z vrati (100/220 cm)
~zunanja polica: /
~notranja polica: /
~vertikalna špleta: obdelna kot betonska stena
~toplotna prehodnost steklo: Ug 1,1 W/m2K
~toplotna prehodnost celota: /
~zvočne zahteve: 36 dB
~ognjeodpornost: /
~kljuka: mat inox dvodelna kljuka, kot npr. Hoppe Dallas; na zunanji strani krila vrat je bunka (na strani čitalca)
~ključavnica: električna ključvnica tip ASSA ABLOY EL 460 (dobavi jo dobavitelj vrat)
~oprema: skrito samozapiralo, varnostne folije, tesnilne gume v sivi barvi</t>
    </r>
  </si>
  <si>
    <r>
      <rPr>
        <b/>
        <sz val="10"/>
        <rFont val="Arial CE"/>
        <charset val="238"/>
      </rPr>
      <t>FS-1</t>
    </r>
    <r>
      <rPr>
        <sz val="10"/>
        <rFont val="Arial CE"/>
        <charset val="238"/>
      </rPr>
      <t xml:space="preserve"> (pritličje: vetrolov s stopniščem in nadstropje: predprostor)
~opis: fasadna steklena stena z vrati (115/240 cm) iz Alu profilov širine 50 mm
~zidarska mera: 650x685 cm 
~vgraditev: AB stena
~okvir: Alu vroče prašno barvan, RAL 7031;
~zasteklitev: izolacijsko dvoslojno varnostno (kaljeno) steklo z varnostnimi oznakami v sestavi 6ESG/16/44.2VSG,varnostno steklo  vgrajeno tudi v krilnih vratih
~odpiranje: fiksno z vrati (115/240 cm)
~zunanja polica: /
~notranja polica: /
~vertikalna špleta: obdelna kot betonska stena in fasada
~toplotna prehodnost steklo: Ug 1,1 W/m2K
~toplotna prehodnost celota: /
~zvočne zahteve: 36 dB
~ognjeodpornost: /
~kljuka: cevni ročaj
~ključavnica: električna ključvnica tip ASSA ABLOY EL 460 (dobavi jo dobavitelj vrat)
~oprema: RAL montaža, skrito samozapiralo, varnostne folije, tesnilne gume v sivi barvi</t>
    </r>
  </si>
  <si>
    <t>SKUPAJ STAVBNO POHIŠTVO IN PREZRAČEVALNE REŠETKE</t>
  </si>
  <si>
    <r>
      <t xml:space="preserve">Izdelava in dobava nerjavnih kotnikov za ojačitev prostih robov betonskih konstrukcij in obrobe odprtin v ploščah, s privarjenimi  sidri na 50 cm. 
~kotniki NPL 140x140x10 mm, 160x160x12 mm, 60x60x6 mm, 40x40x4 mm in 20x20x2 mm
</t>
    </r>
    <r>
      <rPr>
        <b/>
        <sz val="10"/>
        <rFont val="Arial CE"/>
        <charset val="238"/>
      </rPr>
      <t>Teža je ocenjena!</t>
    </r>
  </si>
  <si>
    <t>Izdelava, dobava in montaža pokrovov iz pohodnih kovinskh pocinkanih rešetk, kot npr. BENKO TEHNA KLASIK 33x33, komplet z okvirjem:</t>
  </si>
  <si>
    <t>~ dim pokrova 650x650x3</t>
  </si>
  <si>
    <t>~ dim pokrova 690x960x3</t>
  </si>
  <si>
    <t>~ dim pokrova 1200x820x3</t>
  </si>
  <si>
    <r>
      <t xml:space="preserve">Izdelava, dobava in montaža podestov oz. delovnih ploščadi (32 in 18 m2) iz kovinske pocinkane pohodne rešetke na podkonstrukciji, pritrjene v AB kontrukcije.
</t>
    </r>
    <r>
      <rPr>
        <b/>
        <sz val="10"/>
        <rFont val="Arial"/>
        <family val="2"/>
        <charset val="238"/>
      </rPr>
      <t>Teža je ocenjena!</t>
    </r>
  </si>
  <si>
    <t>Izdelava, dobava in montaža pohodnih rešetk dimenzije ca 700x700 mm iz armiranega poliestra, h=38 mm, s protizdrsno pohodno površino, položenih na predhodno vgrajeno ležišče iz jeklenega profila L 40X40X4.</t>
  </si>
  <si>
    <r>
      <t xml:space="preserve">Izdelava, dobava in montaža stopniščne ograje iz vertikalnih RF profilov in držala, dim 30/50/4. Kot horizontlne prečke pa so predvidene RF palice fi 10 mm. Vertikalni profili so privarjeni na sidrne ploščice 150/150/10 mm. Sidrne ploščice s vgrajene v beton stopnic - poglobljeno: zgornja ploskev sidrne ploščice je poravnana z vrhom betona nastopnih ploskev stopnic.
</t>
    </r>
    <r>
      <rPr>
        <b/>
        <sz val="10"/>
        <rFont val="Arial CE"/>
        <charset val="238"/>
      </rPr>
      <t>Teža je ocenjena!</t>
    </r>
  </si>
  <si>
    <t>Dobava in montaža tipske penjalne lestve, delno s hrbtnim varovalom v dolžini 4,00 m, skupna dolžina lestve cca 10,00 m. Upoštevati pritrditev na betonsko konstrukcijo in antikorozijsko zaščito - vsi elementi so barvani - v skladu s standardi SIST EN ISO 12944 (premazi); kategorija korozivnosti je C3. Na betonski steni podstrešja sta pritrjena 2 ročaja višine ca 70 cm, s sidrnimi vijaki.
Barva RAL po izbiri arhitekta.</t>
  </si>
  <si>
    <t>Dobava in montaža tipske penjalne lestve, delno s hrbtnim varovalom v dolžini 6,50 m, skupna dolžina lestve cca 9,00 m. Upoštevati pritrditev na betonsko konstrukcijo in antikorozijsko zaščito - vsi elementi so barvani - v skladu s standardi SIST EN ISO 12944 (premazi); kategorija korozivnosti je C3.
Barva RAL po izbiri arhitekta.</t>
  </si>
  <si>
    <t>Izdelava, dobava jeklenih sidrnih plošč  žerjavne proge (samo spodnje vbetonirane plošče) z vsem sidrnim, veznim in spojnim materialom. Vgradnja v opaže po pozicijah na opažnih risbah. Obračun se izdela po dejansko vgrajeni teži.
~ jeklo S235JR po SIST EN 10025-1 in SIST 10025-2, tolerance po zahtevah proizvajalca nosilca tirnice in dvigala, protikorozijska zaščita zgornje površine po navodilih proizvajalca.
Ocena kg.
V ceni upoštevati tudi izdelavo delavniške dokumentacije. Pred izdelavo delavniške dokumentacije za vbetonirane sidrne ploščice žerjavne proge, mora izvajalec ključavničarskih del od dobavitelja konstrukcije dvigala oz. žerjavne proge, pridobiti delavniško risbo sidrnih ploščic za pritrditev tirnice s pozicijami lukenj za navojne palice.</t>
  </si>
  <si>
    <t>Izdelava, dobava in montaža jeklenega droga za anteno, iz pocinkane in barvane jeklene cevi fi 50/5, vključno s sidrno ploščico in vijaki za pritrjevanje. Barva RAL po izbiri arhitekta.
Ocena kg.</t>
  </si>
  <si>
    <t>2.2.4.10.</t>
  </si>
  <si>
    <t>Izdelava, dobava in montaža Alu lamel na jekleni pocinkani barvani podkonstrukciji.</t>
  </si>
  <si>
    <t>~ jeklena pocinkana in barvana podkonstrukcija za lamele iz jeklenih profilov dim 100x50x5 mm, komplet s sidri. Barva po izbiri arhitekta.</t>
  </si>
  <si>
    <t xml:space="preserve">~ Alu barvane lamele dim 5900 x 140 x 18 mm, komplet s pritrjevanjem na podkonstrukcijo. Barva po izbiri projektanta. </t>
  </si>
  <si>
    <t>2.2.4.11.</t>
  </si>
  <si>
    <t>Razni drobni ključavničarski izdelki.
~ razne podkonstrukcije in sidrni elementi.Ocena</t>
  </si>
  <si>
    <t>2.2.4.12.</t>
  </si>
  <si>
    <t xml:space="preserve">Izdelava, dobava in montaža pocinkanih, kovinskih, pohodnih rešetk iz nosilnih trakov   40/3 mm (v daljši smeri) in prečnih trakov 10/2 mm (H=40 mm, okno 30x30 mm) nad lovilno skledo pod transformatorjem na predhodno postavljeno podkonstrukcijo skupaj z vsemi potrebnimi deli in materialom. Glej načrt TLORIS - prikaz rešetk.
</t>
  </si>
  <si>
    <t>~ 1325 x 990 x 40 mm</t>
  </si>
  <si>
    <t>~ 1250 x 990 x 40 mm</t>
  </si>
  <si>
    <t>~ 1475 x 990 x 40 mm</t>
  </si>
  <si>
    <t>~ 1670 x 990 x 40 mm</t>
  </si>
  <si>
    <t>2.2.4.13.</t>
  </si>
  <si>
    <t>Izdelava, dobava in montaža podkonstrukcije - ležišče za rešetke in HEA profile. Podkonstrukcija je iz jeklenih vroče cinkanih profilov L 60/60/6 mm (po standardu EN ISO 1461). Pritrjevanje z mehanskimi sidrnimi vijaki, kot naprimer HILTI ali enakovredno.</t>
  </si>
  <si>
    <t>2.2.4.14.</t>
  </si>
  <si>
    <t>Dobava, priprava in montaža jeklenih vroče cinkanih profilov HEA 180, dolžine  ca 4960 mm.</t>
  </si>
  <si>
    <t>2.2.4.15.</t>
  </si>
  <si>
    <t xml:space="preserve">Izdelava, dobava in montaža kovinskega vroče cinkanega pokrova, za vstopni jašek (svetla dim 80x80 cm), na trafo boksu 1. Pokrov je narejen okvirja iz kotnikov dim 40/40/4 mm, sidran v beton s sidri pl.3x30…150 (8 kos), ter pokrova iz rebraste pločevine d= 5 mm. V pokrov je vgrajen izvlečni ročaj za dvig pokrova. </t>
  </si>
  <si>
    <t>SKUPAJ KLJUČAVNIČARSKA DELA</t>
  </si>
  <si>
    <t>Dobava in montaža spuščenega stropa iz mineralnih plošč na kovinski podkonstrukciji na koti +3.20 nad finalnim tlakom - kot npr.  ARMSTRONG OPTIMA (plošče 60x60 cm),  z vsem materialom za obešanje in pritrjevanje; upoštevati izreze za luči in ostalo opremo; višina obešanja 30 cm:</t>
  </si>
  <si>
    <t>Dobava in montaža spuščenih stropov iz mavčnih plošč d = 1,50 cm, komplet z vsem materialom za obešanje in pritrjevanje ter bandežiranjem in izdelavo izrezov za luči in ostalo opremo, vključno z revizijskimi vratci.</t>
  </si>
  <si>
    <t>~ višina spuščanja ca 30 cm, višina stropne konstrukcije je na 320 cm</t>
  </si>
  <si>
    <t>2.2.5.3.</t>
  </si>
  <si>
    <r>
      <t>Požarne mavčno kartonske montažne  predelne stene</t>
    </r>
    <r>
      <rPr>
        <b/>
        <sz val="10"/>
        <rFont val="Arial CE"/>
        <charset val="238"/>
      </rPr>
      <t xml:space="preserve"> d = 10 cm</t>
    </r>
    <r>
      <rPr>
        <sz val="10"/>
        <rFont val="Arial CE"/>
        <charset val="238"/>
      </rPr>
      <t xml:space="preserve"> ( kot npr. Knauf W112), v sestavi:
~ požarne mavčnokartonske plošče 2x1,25 cm, bandažirano
~ podkonstrukcija iz profilov UW/CW 50, z  izolacijskim slojem iz steklene volne  TI 140 W, debeline 5 cm
~ požarne mavčnokartonske plošče 2x1,25 cm, bandažirano 
</t>
    </r>
  </si>
  <si>
    <t>2.2.5.4.</t>
  </si>
  <si>
    <t>Požarna mavčno kartonska obloga zidane stene  - TK prostor. V območju zidane stene se požarno odporne mavčno kartonske plošče prilepi direktno na steno. Nad zidano steno pa je potrebno pripraviti alu podkonstrukcijo, na katero se pritrdi obloga.</t>
  </si>
  <si>
    <t>~ požarno odporne mavčno kartonske plošče 2x1,25 cm, prilepljene direktno na zidano steno, bandažirano</t>
  </si>
  <si>
    <t>~ požarno odporne mavčno kartonske plošče 2x1,25 cm, vključno z alu podkonstrukcijo in bandažiranjem.</t>
  </si>
  <si>
    <t>2.2.5.5.</t>
  </si>
  <si>
    <t>Mavčno kartonske montažne instalacijske obloge - instalacijski zid za WC, pisoar in umivalnik. Debelina stene je 20 cm.
~ mavčnokartonske plošče 2x125 cm, bandažirano (plošče s vodoodporne)
~ kovinska konstrukcija z vmesno izolacijo iz mineralne kamene volne</t>
  </si>
  <si>
    <t>SKUPAJ SUHOMONTAŽNE STENE IN STROPOVI</t>
  </si>
  <si>
    <t>Opomba:
~V ceni vseh postavk zajeti vsa pomožna dela, vse prenose, ves pomožni material, fugiranje s fugirno maso in barve po izboru arhitekta oz. investitorja. 
~Ob ponudbi navesti nabavno ceno materiala
~ Točen tip in dimenzijo keramike določi arhitekt po dostavljenih vzorcih</t>
  </si>
  <si>
    <r>
      <t>Obloga sten v sanitarijah s keramičnimi ploščicami kot npr.</t>
    </r>
    <r>
      <rPr>
        <b/>
        <sz val="10"/>
        <rFont val="Arial"/>
        <family val="2"/>
        <charset val="238"/>
      </rPr>
      <t xml:space="preserve"> Merazzi</t>
    </r>
    <r>
      <rPr>
        <sz val="10"/>
        <rFont val="Arial"/>
        <family val="2"/>
        <charset val="238"/>
      </rPr>
      <t>, vključno s stičenjem: obloga z lepljenjem na pripravljeno podlago:</t>
    </r>
  </si>
  <si>
    <t>~obloga sten do stropa (nabavna cena ploščic)</t>
  </si>
  <si>
    <t>Obloga sten v AKU prostoru s kislinoodpornimi keramičnimi ploščicami v beli barvi, vključno s stičenjem: obloga z lepljenjem na pripravljeno podlago:</t>
  </si>
  <si>
    <t>~obloga sten stropa (nabavna cena ploščic)</t>
  </si>
  <si>
    <r>
      <t>Obloga tal s ploščicami - granitogres (</t>
    </r>
    <r>
      <rPr>
        <b/>
        <sz val="10"/>
        <rFont val="Arial"/>
        <family val="2"/>
        <charset val="238"/>
      </rPr>
      <t>tlak T1* in T5</t>
    </r>
    <r>
      <rPr>
        <sz val="10"/>
        <rFont val="Arial"/>
        <family val="2"/>
        <charset val="238"/>
      </rPr>
      <t xml:space="preserve">), kot npr. </t>
    </r>
    <r>
      <rPr>
        <b/>
        <sz val="10"/>
        <rFont val="Arial"/>
        <family val="2"/>
        <charset val="238"/>
      </rPr>
      <t>Marazzi</t>
    </r>
    <r>
      <rPr>
        <sz val="10"/>
        <rFont val="Arial"/>
        <family val="2"/>
        <charset val="238"/>
      </rPr>
      <t>, vključno s stičenjem: obloga na akrilatno cementno lepilno malto na podlago:</t>
    </r>
  </si>
  <si>
    <t>~nabavna cena keramičnih ploščic - granitogres debeline 1 cm, po izboru</t>
  </si>
  <si>
    <t>~lepilna  in izravnalna masa, v debelini 1 cm in fugirna masa, polaganje, pomožni material</t>
  </si>
  <si>
    <r>
      <t>Obloga tal s ploščicami - granitogres</t>
    </r>
    <r>
      <rPr>
        <b/>
        <sz val="10"/>
        <rFont val="Arial"/>
        <family val="2"/>
        <charset val="238"/>
      </rPr>
      <t xml:space="preserve"> (tlak T9)</t>
    </r>
    <r>
      <rPr>
        <sz val="10"/>
        <rFont val="Arial"/>
        <family val="2"/>
        <charset val="238"/>
      </rPr>
      <t>, kot npr.</t>
    </r>
    <r>
      <rPr>
        <b/>
        <sz val="10"/>
        <rFont val="Arial"/>
        <family val="2"/>
        <charset val="238"/>
      </rPr>
      <t xml:space="preserve"> Marazzi</t>
    </r>
    <r>
      <rPr>
        <sz val="10"/>
        <rFont val="Arial"/>
        <family val="2"/>
        <charset val="238"/>
      </rPr>
      <t>, vključno s stičenjem: obloga na akrilatno cementno lepilno malto na podlago:</t>
    </r>
  </si>
  <si>
    <t>~lepilna  in izravnalna masa, v debelini 3 cm in fugirna masa, polaganje, pomožni material</t>
  </si>
  <si>
    <r>
      <t>Obloga tal v AKU prostoru s kislinoodpornimi granitogres ploščicami</t>
    </r>
    <r>
      <rPr>
        <b/>
        <sz val="10"/>
        <rFont val="Arial"/>
        <family val="2"/>
        <charset val="238"/>
      </rPr>
      <t xml:space="preserve"> ( tlak T10)</t>
    </r>
    <r>
      <rPr>
        <sz val="10"/>
        <rFont val="Arial"/>
        <family val="2"/>
        <charset val="238"/>
      </rPr>
      <t xml:space="preserve"> vključno s stičenjem: obloga z lepljenjem na pripravljeno podlago:</t>
    </r>
  </si>
  <si>
    <t>~obloga tal v AKU prostoru (nabavna cena ploščic, debeline 1,5 cm)</t>
  </si>
  <si>
    <t>~kislinoodporno lepilo in izravnalna masa, v debelini 2,5 cm, kislinoodporna fugirna masa, polaganje, pomožni material (izvedba mora biti primerna za AKU prostor)</t>
  </si>
  <si>
    <t>2.2.6.6.</t>
  </si>
  <si>
    <r>
      <t>Dobava in polaganje nastopnih in zrcalnih ploskev stopnic z granitnogres nedrsnimi  ploščicami kot npr.</t>
    </r>
    <r>
      <rPr>
        <b/>
        <sz val="10"/>
        <rFont val="Arial CE"/>
        <charset val="238"/>
      </rPr>
      <t xml:space="preserve"> Marazzi</t>
    </r>
    <r>
      <rPr>
        <sz val="10"/>
        <rFont val="Arial CE"/>
        <charset val="238"/>
      </rPr>
      <t>, z lepljenjem na podlago in fugiranjem. 
Uporabiti fazonske elemente za oblogo stopnic iz sistema izbranih ploščic z vgrajeno protidrsno trksturo in nizkostensko obrobo.</t>
    </r>
  </si>
  <si>
    <t>~ nastopna ploskev stopnice dolžine 120 cm, širina nastopne ploskve 30 cm iz fazonskih kosov s proti drsno strukturo-rebri</t>
  </si>
  <si>
    <t xml:space="preserve">~ zrcalna ploskev stopnice dolžine 120 cm, višina zrcalne ploskve ca 16,5 cm </t>
  </si>
  <si>
    <t>~ dobava in polaganje nizkostenskih obrob višine do ca 10 cm, iz izbranega sistema ploščic</t>
  </si>
  <si>
    <t>2.2.6.7.</t>
  </si>
  <si>
    <t xml:space="preserve">~ zrcalna ploskev stopnice dolžine 120 cm, višina zrcalne ploskve ca 17,78 cm </t>
  </si>
  <si>
    <t>2.2.6.8.</t>
  </si>
  <si>
    <r>
      <t>Dobava in polaganje tlaka</t>
    </r>
    <r>
      <rPr>
        <b/>
        <sz val="10"/>
        <rFont val="Arial"/>
        <family val="2"/>
        <charset val="238"/>
      </rPr>
      <t xml:space="preserve"> T.13</t>
    </r>
    <r>
      <rPr>
        <sz val="10"/>
        <rFont val="Arial"/>
        <family val="2"/>
        <charset val="238"/>
      </rPr>
      <t xml:space="preserve"> (zunanji predprostor), v sestavi:
~ žgan granit, debeline 3 cm (dimenzijo plošč in način polaganja določi arhitekt)
~ cementna malta v naklonu, debeline 2,5 cm</t>
    </r>
  </si>
  <si>
    <t>SKUPAJ KERAMIČARSKA IN KAMNOSEŠKA DELA</t>
  </si>
  <si>
    <t>Vsi delovni odri morajo biti upoštevani v cenah.</t>
  </si>
  <si>
    <t xml:space="preserve">Slikanje notranjih sten (mavčnokartonske stene in zidane stene iz porobetonskih zidakov), z disperzijsko barvo, kot naprimer Jupol.
~ izravnava podlage
~ površino se očisti madežev in prahu ter drugig nečistoč in se površino impregnira
~ dvakrat glajenje in brušenje z notranjim kitom
~ dvakrat slikanje z barvo, RAL po izbiri arhitekta 
</t>
  </si>
  <si>
    <t>~ stene višine do 3,60 m</t>
  </si>
  <si>
    <t xml:space="preserve">Impregnacija zunanjih vidnih betonskih sten s hidrofobno prozorno barvo, s pripravo površine in z vsemi nanosi, kot jih določa izbrani proizvajalec.
</t>
  </si>
  <si>
    <t>SKUPAJ SLIKARSKO - PLESKARSKA DELA</t>
  </si>
  <si>
    <r>
      <t xml:space="preserve">Izdelava in dobava protiprašnega epoksidnega premaza betonskih talnih  površin, s predhodno pripravo površine. Izvedba vseh nanosov po navodilu izbranega proizvajalca.
</t>
    </r>
    <r>
      <rPr>
        <b/>
        <sz val="10"/>
        <rFont val="Arial CE"/>
        <charset val="238"/>
      </rPr>
      <t>(T1, T2, T7</t>
    </r>
    <r>
      <rPr>
        <sz val="10"/>
        <rFont val="Arial CE"/>
        <charset val="238"/>
      </rPr>
      <t xml:space="preserve"> (pod dvojnim podom)</t>
    </r>
    <r>
      <rPr>
        <b/>
        <sz val="10"/>
        <rFont val="Arial CE"/>
        <charset val="238"/>
      </rPr>
      <t xml:space="preserve"> in T8</t>
    </r>
    <r>
      <rPr>
        <sz val="10"/>
        <rFont val="Arial CE"/>
        <charset val="238"/>
      </rPr>
      <t xml:space="preserve"> (pod dvojnim podom)</t>
    </r>
    <r>
      <rPr>
        <b/>
        <sz val="10"/>
        <rFont val="Arial CE"/>
        <charset val="238"/>
      </rPr>
      <t>)</t>
    </r>
  </si>
  <si>
    <r>
      <t xml:space="preserve">Izdelava in dobava samorazlivnega epoksidnega tlaka betonskih talnih  površin, s predhodno pripravo površine, vključno z izvedbo zaokrožnic. Izvedba vseh potrebnih nanosov po navodilu izbranega proizvajalca.
</t>
    </r>
    <r>
      <rPr>
        <b/>
        <sz val="10"/>
        <rFont val="Arial CE"/>
        <charset val="238"/>
      </rPr>
      <t>(T3, T4, T6 in T11)</t>
    </r>
  </si>
  <si>
    <t>~ tlak</t>
  </si>
  <si>
    <t>~ zaokrožnice</t>
  </si>
  <si>
    <r>
      <t>Izdelava, dobava in montaža dvojnega antistatičnega poda, iz jeklenih galvaniziranih stojk, lepljenih na podlago, ivernih panelnih plošč s spodnje strani zaščitenih z galvanizirano jekleno pločevino, zgoraj pa z alu folijo, ter finalna obloga z elektro prevodno gumo (kot npr. NORAPLAN SIGNA 2949); guma na dvojnem podu, dim.60x60 cm, barva po izboru). Kompletno z vsem spojnim in pritrdilnim materialom ter robnimi zaključki. (</t>
    </r>
    <r>
      <rPr>
        <b/>
        <sz val="10"/>
        <rFont val="Arial"/>
        <family val="2"/>
        <charset val="238"/>
      </rPr>
      <t>T7 in T8</t>
    </r>
    <r>
      <rPr>
        <sz val="10"/>
        <rFont val="Arial"/>
        <family val="2"/>
        <charset val="238"/>
      </rPr>
      <t>)</t>
    </r>
  </si>
  <si>
    <t>~ dvojni pod na višini 37 cm</t>
  </si>
  <si>
    <t>~ dvojni pod na višini 34 cm</t>
  </si>
  <si>
    <t>~ robni zaključki</t>
  </si>
  <si>
    <t>Dobava in vgradnja poglobljenega predpražnika na tlaku zunanjega predprostora, kot npr. EMCO, dim 150 x 80 cm, vključno z okvirjem.</t>
  </si>
  <si>
    <t>SKUPAJ TLAKARSKA DELA</t>
  </si>
  <si>
    <t>Izvajalec mora v okviru enotne cene zagotoviti tudi izvedbo vseh potrebnih testiranj (statični, dinamični in funkcionalni test) pred dajanjem dvigala v uporabo skladno z veljavno zakonodajo ter vso potrebno dokumentacijo, ki vključuje najmanj: izjave in ateste, tehnične podatke, navodila za uporabo in vzdrževanje, matično in kontrolno knjigo ter poročilo o prvem pregledu dvigala s strani zunanje pooblaščene organizacije za izvajanje takih pregledov (IVD, ZVD,...). Za sistem certificiranja dvigal in ugotavljanja skladnosti veljajo najmanj zahteve Pravilnika o varnosti strojev (Ul RS 75/2008).</t>
  </si>
  <si>
    <t>Dobava in montaža (vključno s transportom, zagonom in tehničnim pregledom s strani zunanjega inšpektorja) mostnega dvigala nosilnosti 1t, ki se montira na novo žerjavno progo v sledečem obsegu:</t>
  </si>
  <si>
    <r>
      <rPr>
        <b/>
        <sz val="10"/>
        <rFont val="Arial"/>
        <family val="2"/>
        <charset val="238"/>
      </rPr>
      <t>Enonosilčno mostno dvigalo (kot npr. MDE-H</t>
    </r>
    <r>
      <rPr>
        <sz val="10"/>
        <rFont val="Arial"/>
        <family val="2"/>
        <charset val="238"/>
      </rPr>
      <t xml:space="preserve"> </t>
    </r>
    <r>
      <rPr>
        <b/>
        <sz val="10"/>
        <rFont val="Arial"/>
        <family val="2"/>
        <charset val="238"/>
      </rPr>
      <t xml:space="preserve"> 1 t x 8,50m)</t>
    </r>
    <r>
      <rPr>
        <sz val="10"/>
        <rFont val="Arial"/>
        <family val="2"/>
        <charset val="238"/>
      </rPr>
      <t>, po sledečih tehničnih podatkih:
~ izvedba: enonosilčno
~ nosilnost: 1000 kg
~ razpon dvigal: ca 8,5 m
~ višina dviga:  ca 5,0 m
~ izvedba vitla: kot npr. SWF Krantechnik GmbH, verižno z električnim vozičkom
~ tip. kot npr. SWF - Chainster
~ dvižna hitrost: 4/1,3 m/min - 2 hitrosti
~ hitrost mačka: 5/20m/min - frekvenčno regulirana
~ vožnja dvigala: 5/20 m/min- frekvenčno  regulirana
~ razred dvigala: 2m po FEM-u
~ način upravljanja. radijska komanda 6 tipk+STOP v TWIN izvedbi (2x oddajnik+1x sprejemnik)
Navodila za uporabo, atesti in certifikati dvižne opreme, katalog rezervnih delov. 
Napajanje vitla preko energetske verige.
Nalepke (nosilnost, serijska številka, letnica, proizvajalec)
Čelni nosilci s pogoni pripravljeni za tirnico 50 x 30
Barva dvigala: po izbiri investitorja</t>
    </r>
  </si>
  <si>
    <r>
      <rPr>
        <b/>
        <sz val="10"/>
        <rFont val="Arial"/>
        <family val="2"/>
        <charset val="238"/>
      </rPr>
      <t>Žerjavna proga, L = 9 m:</t>
    </r>
    <r>
      <rPr>
        <sz val="10"/>
        <rFont val="Arial"/>
        <family val="2"/>
        <charset val="238"/>
      </rPr>
      <t xml:space="preserve">
~ lamela po celotni dolžini proge, ki se privari na predhodno vgrajene sidrne ploščice (izdelava in dobava sidrnih ploščic je upoštevana pri ključavničarskih delih, vgradnja sidrnih ploščic pa pri zidarskih delih)
~ tirnice 50 x 30 
~ 4x odbojniki na konceh proge
</t>
    </r>
    <r>
      <rPr>
        <b/>
        <sz val="10"/>
        <rFont val="Arial"/>
        <family val="2"/>
        <charset val="238"/>
      </rPr>
      <t>Napajanje dvigala vzdolž proge L = 9m:</t>
    </r>
    <r>
      <rPr>
        <sz val="10"/>
        <rFont val="Arial"/>
        <family val="2"/>
        <charset val="238"/>
      </rPr>
      <t xml:space="preserve">
~ zaprt drsni vod kot npr Nizozemske znamke AKAPP bv,
~ sivo PVS ohišje
~ kontinuirani bakreni vodniki
~ 35A
~ glavno stikalo nadometno
~ kabelska trasa
~ konzole UH 500
Opomba: električni priključek do glavnega stikala in ozemljitev žerjavne proge NI predmet tega popisa - upoštevano v popisu elektro instalacij.</t>
    </r>
  </si>
  <si>
    <t>SKUPAJ MOSTNO DVIGALO</t>
  </si>
  <si>
    <r>
      <t>Objekt:      RTP 110/35/20 kV Kobarid -</t>
    </r>
    <r>
      <rPr>
        <b/>
        <sz val="10"/>
        <rFont val="Arial"/>
        <family val="2"/>
        <charset val="238"/>
      </rPr>
      <t xml:space="preserve"> 1. PLATO</t>
    </r>
  </si>
  <si>
    <t>1.3.2.</t>
  </si>
  <si>
    <t>1.3.3.</t>
  </si>
  <si>
    <t>1.4.13.</t>
  </si>
  <si>
    <t>1.5.7.</t>
  </si>
  <si>
    <t>1.5.8.</t>
  </si>
  <si>
    <t>1.6.7.</t>
  </si>
  <si>
    <t>1.6.8.</t>
  </si>
  <si>
    <t>1.6.12.</t>
  </si>
  <si>
    <t>1.8.4.</t>
  </si>
  <si>
    <t>1.8.5.</t>
  </si>
  <si>
    <t>1.8.6.</t>
  </si>
  <si>
    <t>1.8.7.</t>
  </si>
  <si>
    <t>1.8.8.</t>
  </si>
  <si>
    <t>1.9.1.</t>
  </si>
  <si>
    <t>1.9.2.</t>
  </si>
  <si>
    <t>1.9.3.</t>
  </si>
  <si>
    <t>1.10.1.</t>
  </si>
  <si>
    <t>S K U P A J  REZERVOAR ZA POŽARNO VODO</t>
  </si>
  <si>
    <r>
      <t>Objekt:      RTP 110/35/20 kV Kobarid -</t>
    </r>
    <r>
      <rPr>
        <b/>
        <sz val="10"/>
        <rFont val="Arial"/>
        <family val="2"/>
        <charset val="238"/>
      </rPr>
      <t xml:space="preserve"> 3. TEMELJI PORTALA IN PODSTAVKOV VN APARATOV</t>
    </r>
  </si>
  <si>
    <t>Izdelava, dobava in montaža podkonstrukcije - ležišče za HEA profil. Podkonstrukcija je iz vroče cinkanih profilov L 100/100/10 mm dolžine 250 mm. Pritrjevanje z mehanskimi sidrnimi vijaki 2 kd na profil - ležišče, kot naprimer HILTI M16.</t>
  </si>
  <si>
    <t>2.2.4.16</t>
  </si>
  <si>
    <t>Izdelava, dobava in vgradnja podkonstrukcije za montažo jeklenih tirnic v betonski temelj tirnic skupaj z vsemi potrebnimi preddeli, zaključki in materialom. Podkonstrukcija je iz jeklenih vroče cinkanih profilov. Za izvedbo glej načrt Detajl vgradnje tirnice. Teža ocenjena!</t>
  </si>
  <si>
    <t>Izdelava, dobava in pritrditev jeklenih tirnic tip S 49 za ležišče transformatorja, vključno z vsemi potrebnimi deli, transporti in pritrdilnim materialom. Za izvedbo glej načrt Detajl vgradnje tirnice. Teža ocenjena!</t>
  </si>
  <si>
    <t>2.2.4.17</t>
  </si>
  <si>
    <t>2.2.4.18</t>
  </si>
  <si>
    <t>3.1.</t>
  </si>
  <si>
    <t>3.1.1.</t>
  </si>
  <si>
    <t>3.1.2.</t>
  </si>
  <si>
    <t>3.1.3.</t>
  </si>
  <si>
    <t>3.1.4.</t>
  </si>
  <si>
    <t>3.1.1.1.</t>
  </si>
  <si>
    <t>3.1.2.1.</t>
  </si>
  <si>
    <t>3.1.2.2.</t>
  </si>
  <si>
    <t>3.1.2.3.</t>
  </si>
  <si>
    <t>3.1.2.4.</t>
  </si>
  <si>
    <t>3.1.3.1.</t>
  </si>
  <si>
    <t>3.1.3.2.</t>
  </si>
  <si>
    <t>3.1.3.3.</t>
  </si>
  <si>
    <t>3.1.4.1.</t>
  </si>
  <si>
    <t>3.1.4.2.</t>
  </si>
  <si>
    <t>3.1.4.3.</t>
  </si>
  <si>
    <t>3.1.4.4.</t>
  </si>
  <si>
    <t>3.1.4.5.</t>
  </si>
  <si>
    <r>
      <t>Objekt:      RTP 110/35/20 kV Kobarid -</t>
    </r>
    <r>
      <rPr>
        <b/>
        <sz val="10"/>
        <rFont val="Arial"/>
        <family val="2"/>
        <charset val="238"/>
      </rPr>
      <t xml:space="preserve"> 4. KABELSKA KANALIZACIJA - GRADBENA DELA </t>
    </r>
  </si>
  <si>
    <t>4.1.</t>
  </si>
  <si>
    <t>4.2.</t>
  </si>
  <si>
    <t>4.1.5.</t>
  </si>
  <si>
    <t>4.1.6.</t>
  </si>
  <si>
    <t>4.1.7.</t>
  </si>
  <si>
    <t>4.1.8.</t>
  </si>
  <si>
    <t>4.1.9.</t>
  </si>
  <si>
    <t>4.1.10.</t>
  </si>
  <si>
    <t>4.1.11.</t>
  </si>
  <si>
    <t>4.1.12.</t>
  </si>
  <si>
    <t>4.1.13.</t>
  </si>
  <si>
    <t>4.1.14.</t>
  </si>
  <si>
    <t>4.1.15.</t>
  </si>
  <si>
    <t>4.1.16.</t>
  </si>
  <si>
    <t>4.1.17.</t>
  </si>
  <si>
    <t>4.2.1.</t>
  </si>
  <si>
    <t>4.2.2.</t>
  </si>
  <si>
    <t>4.2.3.</t>
  </si>
  <si>
    <t>4.2.4.</t>
  </si>
  <si>
    <t>4.2.5.</t>
  </si>
  <si>
    <t>4.2.6.</t>
  </si>
  <si>
    <t>4.2.7.</t>
  </si>
  <si>
    <t>4.2.8.</t>
  </si>
  <si>
    <t>4.2.9.</t>
  </si>
  <si>
    <t>4.2.10.</t>
  </si>
  <si>
    <t>4.2.11.</t>
  </si>
  <si>
    <t>4.2.12.</t>
  </si>
  <si>
    <r>
      <t>Objekt:      RTP 110/35/20 kV Kobarid -</t>
    </r>
    <r>
      <rPr>
        <b/>
        <sz val="10"/>
        <rFont val="Arial"/>
        <family val="2"/>
        <charset val="238"/>
      </rPr>
      <t xml:space="preserve"> 5. ZUNANJA RAZSVETLJAVA</t>
    </r>
  </si>
  <si>
    <t>5.1.</t>
  </si>
  <si>
    <t>5.1.1.</t>
  </si>
  <si>
    <t>5.1.2.</t>
  </si>
  <si>
    <t>5.1.3.</t>
  </si>
  <si>
    <r>
      <t>Objekt:      RTP 110/35/20 kV Kobarid -</t>
    </r>
    <r>
      <rPr>
        <b/>
        <sz val="10"/>
        <rFont val="Arial"/>
        <family val="2"/>
        <charset val="238"/>
      </rPr>
      <t xml:space="preserve"> 6. OZEMLJITVE - GRADBENA DELA</t>
    </r>
  </si>
  <si>
    <t xml:space="preserve">Objekt:      RTP 110/35/20 kV Kobarid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</si>
</sst>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quot;&quot;"/>
    <numFmt numFmtId="165" formatCode="#,##0.00;;"/>
  </numFmts>
  <fonts count="19" x14ac:knownFonts="1">
    <font>
      <sz val="10"/>
      <name val="Arial CE"/>
      <charset val="238"/>
    </font>
    <font>
      <sz val="10"/>
      <name val="Arial CE"/>
      <charset val="238"/>
    </font>
    <font>
      <b/>
      <sz val="10"/>
      <name val="Arial CE"/>
      <charset val="238"/>
    </font>
    <font>
      <b/>
      <sz val="10"/>
      <name val="Arial CE"/>
      <family val="2"/>
      <charset val="238"/>
    </font>
    <font>
      <b/>
      <sz val="10"/>
      <name val="Arial"/>
      <family val="2"/>
      <charset val="238"/>
    </font>
    <font>
      <sz val="10"/>
      <name val="Arial"/>
      <family val="2"/>
      <charset val="238"/>
    </font>
    <font>
      <sz val="10"/>
      <name val="Arial CE"/>
      <family val="2"/>
      <charset val="238"/>
    </font>
    <font>
      <b/>
      <sz val="16"/>
      <name val="Arial"/>
      <family val="2"/>
      <charset val="238"/>
    </font>
    <font>
      <b/>
      <sz val="16"/>
      <name val="Arial CE"/>
      <family val="2"/>
      <charset val="238"/>
    </font>
    <font>
      <b/>
      <sz val="12"/>
      <name val="Arial"/>
      <family val="2"/>
      <charset val="238"/>
    </font>
    <font>
      <sz val="11"/>
      <name val="Arial CE"/>
      <charset val="238"/>
    </font>
    <font>
      <sz val="10"/>
      <name val="Calibri"/>
      <family val="2"/>
      <charset val="238"/>
    </font>
    <font>
      <sz val="10"/>
      <color indexed="10"/>
      <name val="Arial"/>
      <family val="2"/>
      <charset val="238"/>
    </font>
    <font>
      <sz val="10"/>
      <color rgb="FFFF0000"/>
      <name val="Arial CE"/>
      <charset val="238"/>
    </font>
    <font>
      <sz val="10"/>
      <color rgb="FFFF0000"/>
      <name val="Arial"/>
      <family val="2"/>
      <charset val="238"/>
    </font>
    <font>
      <b/>
      <sz val="10"/>
      <color rgb="FFFF0000"/>
      <name val="Arial CE"/>
      <charset val="238"/>
    </font>
    <font>
      <sz val="10"/>
      <name val="Arial"/>
      <family val="2"/>
      <charset val="238"/>
    </font>
    <font>
      <sz val="11"/>
      <name val="Arial"/>
      <family val="2"/>
      <charset val="238"/>
    </font>
    <font>
      <b/>
      <sz val="12"/>
      <name val="Arial CE"/>
      <family val="2"/>
      <charset val="238"/>
    </font>
  </fonts>
  <fills count="7">
    <fill>
      <patternFill patternType="none"/>
    </fill>
    <fill>
      <patternFill patternType="gray125"/>
    </fill>
    <fill>
      <patternFill patternType="solid">
        <fgColor theme="9" tint="0.59999389629810485"/>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8" tint="0.79998168889431442"/>
        <bgColor indexed="64"/>
      </patternFill>
    </fill>
  </fills>
  <borders count="12">
    <border>
      <left/>
      <right/>
      <top/>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right/>
      <top/>
      <bottom style="double">
        <color indexed="64"/>
      </bottom>
      <diagonal/>
    </border>
    <border>
      <left/>
      <right/>
      <top style="double">
        <color indexed="64"/>
      </top>
      <bottom style="double">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s>
  <cellStyleXfs count="23">
    <xf numFmtId="0" fontId="0"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9" fontId="10" fillId="0" borderId="0" applyFont="0" applyFill="0" applyBorder="0" applyAlignment="0" applyProtection="0"/>
    <xf numFmtId="9" fontId="5" fillId="0" borderId="0" applyFont="0" applyFill="0" applyBorder="0" applyAlignment="0" applyProtection="0"/>
    <xf numFmtId="0" fontId="16" fillId="0" borderId="0"/>
    <xf numFmtId="0" fontId="5" fillId="0" borderId="0"/>
    <xf numFmtId="0" fontId="5" fillId="0" borderId="0"/>
    <xf numFmtId="0" fontId="5" fillId="0" borderId="0"/>
    <xf numFmtId="0" fontId="5" fillId="0" borderId="0"/>
    <xf numFmtId="0" fontId="5" fillId="0" borderId="0"/>
  </cellStyleXfs>
  <cellXfs count="706">
    <xf numFmtId="0" fontId="0" fillId="0" borderId="0" xfId="0"/>
    <xf numFmtId="0" fontId="3" fillId="0" borderId="0" xfId="0" applyFont="1" applyAlignment="1">
      <alignment horizontal="justify" vertical="center"/>
    </xf>
    <xf numFmtId="49" fontId="0" fillId="0" borderId="0" xfId="0" applyNumberFormat="1" applyFont="1" applyAlignment="1">
      <alignment horizontal="left" vertical="center"/>
    </xf>
    <xf numFmtId="164" fontId="0" fillId="0" borderId="1" xfId="0" applyNumberFormat="1" applyFont="1" applyBorder="1"/>
    <xf numFmtId="49" fontId="0" fillId="0" borderId="1" xfId="0" applyNumberFormat="1" applyFont="1" applyBorder="1" applyAlignment="1">
      <alignment vertical="top"/>
    </xf>
    <xf numFmtId="0" fontId="0" fillId="0" borderId="1" xfId="0" applyFont="1" applyBorder="1" applyAlignment="1">
      <alignment horizontal="center"/>
    </xf>
    <xf numFmtId="0" fontId="0" fillId="0" borderId="1" xfId="0" applyFont="1" applyBorder="1" applyAlignment="1">
      <alignment horizontal="justify"/>
    </xf>
    <xf numFmtId="0" fontId="0" fillId="0" borderId="0" xfId="0" applyFont="1" applyAlignment="1">
      <alignment horizontal="left" vertical="center"/>
    </xf>
    <xf numFmtId="164" fontId="5" fillId="0" borderId="0" xfId="4" applyNumberFormat="1" applyFont="1" applyAlignment="1">
      <alignment vertical="center"/>
    </xf>
    <xf numFmtId="49" fontId="2" fillId="0" borderId="0" xfId="0" applyNumberFormat="1" applyFont="1" applyAlignment="1">
      <alignment horizontal="left" vertical="center"/>
    </xf>
    <xf numFmtId="49" fontId="5" fillId="0" borderId="0" xfId="11" applyNumberFormat="1" applyFont="1" applyAlignment="1">
      <alignment horizontal="left" vertical="center"/>
    </xf>
    <xf numFmtId="0" fontId="5" fillId="0" borderId="0" xfId="11" applyFont="1" applyAlignment="1">
      <alignment horizontal="left" vertical="center"/>
    </xf>
    <xf numFmtId="0" fontId="5" fillId="0" borderId="0" xfId="11" applyFont="1" applyFill="1" applyAlignment="1">
      <alignment horizontal="left" vertical="center"/>
    </xf>
    <xf numFmtId="164" fontId="5" fillId="0" borderId="0" xfId="4" applyNumberFormat="1" applyFont="1" applyFill="1" applyAlignment="1">
      <alignment vertical="center"/>
    </xf>
    <xf numFmtId="0" fontId="5" fillId="0" borderId="0" xfId="4" applyFont="1" applyFill="1" applyAlignment="1">
      <alignment horizontal="left" vertical="center"/>
    </xf>
    <xf numFmtId="164" fontId="0" fillId="0" borderId="2" xfId="0" applyNumberFormat="1" applyFont="1" applyBorder="1"/>
    <xf numFmtId="164" fontId="0" fillId="0" borderId="0" xfId="0" applyNumberFormat="1" applyFont="1" applyAlignment="1">
      <alignment vertical="center"/>
    </xf>
    <xf numFmtId="164" fontId="0" fillId="0" borderId="2" xfId="0" applyNumberFormat="1" applyFont="1" applyBorder="1" applyAlignment="1">
      <alignment vertical="center"/>
    </xf>
    <xf numFmtId="164" fontId="0" fillId="0" borderId="3" xfId="0" applyNumberFormat="1" applyFont="1" applyBorder="1" applyAlignment="1">
      <alignment horizontal="center"/>
    </xf>
    <xf numFmtId="164" fontId="0" fillId="0" borderId="0" xfId="0" applyNumberFormat="1" applyFont="1"/>
    <xf numFmtId="0" fontId="13" fillId="0" borderId="0" xfId="0" applyFont="1"/>
    <xf numFmtId="49" fontId="0" fillId="0" borderId="2" xfId="0" applyNumberFormat="1" applyFont="1" applyBorder="1" applyAlignment="1">
      <alignment vertical="top"/>
    </xf>
    <xf numFmtId="0" fontId="0" fillId="0" borderId="2" xfId="0" applyFont="1" applyBorder="1" applyAlignment="1">
      <alignment horizontal="justify"/>
    </xf>
    <xf numFmtId="0" fontId="0" fillId="0" borderId="2" xfId="0" applyFont="1" applyBorder="1" applyAlignment="1">
      <alignment horizontal="center"/>
    </xf>
    <xf numFmtId="0" fontId="0" fillId="0" borderId="0" xfId="0" applyFont="1"/>
    <xf numFmtId="49" fontId="0" fillId="0" borderId="0" xfId="0" applyNumberFormat="1" applyFont="1" applyAlignment="1">
      <alignment vertical="center"/>
    </xf>
    <xf numFmtId="0" fontId="0" fillId="0" borderId="0" xfId="0" applyFont="1" applyAlignment="1">
      <alignment horizontal="center" vertical="center"/>
    </xf>
    <xf numFmtId="0" fontId="0" fillId="0" borderId="0" xfId="0" applyFont="1" applyAlignment="1">
      <alignment horizontal="justify" vertical="center"/>
    </xf>
    <xf numFmtId="49" fontId="0" fillId="0" borderId="3" xfId="0" applyNumberFormat="1" applyFont="1" applyBorder="1" applyAlignment="1">
      <alignment vertical="top"/>
    </xf>
    <xf numFmtId="0" fontId="0" fillId="0" borderId="3" xfId="0" applyFont="1" applyBorder="1" applyAlignment="1">
      <alignment horizontal="center"/>
    </xf>
    <xf numFmtId="49" fontId="0" fillId="0" borderId="0" xfId="0" applyNumberFormat="1" applyFont="1" applyAlignment="1">
      <alignment vertical="top"/>
    </xf>
    <xf numFmtId="0" fontId="0" fillId="0" borderId="0" xfId="0" applyFont="1" applyAlignment="1">
      <alignment horizontal="justify"/>
    </xf>
    <xf numFmtId="0" fontId="0" fillId="0" borderId="0" xfId="0" applyFont="1" applyAlignment="1">
      <alignment horizontal="center"/>
    </xf>
    <xf numFmtId="0" fontId="5" fillId="0" borderId="0" xfId="13" applyFont="1"/>
    <xf numFmtId="164" fontId="5" fillId="0" borderId="0" xfId="13" applyNumberFormat="1" applyFont="1"/>
    <xf numFmtId="0" fontId="5" fillId="0" borderId="0" xfId="13" applyFont="1" applyAlignment="1">
      <alignment horizontal="center"/>
    </xf>
    <xf numFmtId="0" fontId="5" fillId="0" borderId="0" xfId="13" applyFont="1" applyAlignment="1">
      <alignment horizontal="justify"/>
    </xf>
    <xf numFmtId="49" fontId="5" fillId="0" borderId="0" xfId="13" applyNumberFormat="1" applyFont="1" applyAlignment="1">
      <alignment vertical="top"/>
    </xf>
    <xf numFmtId="0" fontId="5" fillId="0" borderId="0" xfId="13" applyFont="1" applyAlignment="1">
      <alignment vertical="center"/>
    </xf>
    <xf numFmtId="164" fontId="5" fillId="0" borderId="5" xfId="13" applyNumberFormat="1" applyFont="1" applyFill="1" applyBorder="1"/>
    <xf numFmtId="0" fontId="5" fillId="0" borderId="5" xfId="13" applyFont="1" applyFill="1" applyBorder="1" applyAlignment="1">
      <alignment horizontal="center"/>
    </xf>
    <xf numFmtId="0" fontId="5" fillId="0" borderId="5" xfId="13" applyFont="1" applyFill="1" applyBorder="1" applyAlignment="1">
      <alignment horizontal="justify" vertical="top" wrapText="1"/>
    </xf>
    <xf numFmtId="164" fontId="5" fillId="0" borderId="0" xfId="13" applyNumberFormat="1" applyFont="1" applyAlignment="1">
      <alignment vertical="center"/>
    </xf>
    <xf numFmtId="0" fontId="5" fillId="0" borderId="0" xfId="13" applyFont="1" applyAlignment="1">
      <alignment horizontal="left" vertical="center"/>
    </xf>
    <xf numFmtId="49" fontId="5" fillId="0" borderId="0" xfId="13" applyNumberFormat="1" applyFont="1" applyAlignment="1">
      <alignment horizontal="left" vertical="center"/>
    </xf>
    <xf numFmtId="164" fontId="4" fillId="0" borderId="0" xfId="13" applyNumberFormat="1" applyFont="1" applyAlignment="1">
      <alignment vertical="center"/>
    </xf>
    <xf numFmtId="0" fontId="4" fillId="0" borderId="0" xfId="13" applyFont="1" applyAlignment="1">
      <alignment horizontal="left" vertical="center"/>
    </xf>
    <xf numFmtId="49" fontId="4" fillId="0" borderId="0" xfId="13" applyNumberFormat="1" applyFont="1" applyAlignment="1">
      <alignment horizontal="left" vertical="center"/>
    </xf>
    <xf numFmtId="0" fontId="5" fillId="0" borderId="0" xfId="13" applyFont="1" applyAlignment="1">
      <alignment horizontal="center" vertical="center"/>
    </xf>
    <xf numFmtId="0" fontId="4" fillId="0" borderId="0" xfId="13" applyFont="1" applyAlignment="1">
      <alignment horizontal="justify" vertical="center"/>
    </xf>
    <xf numFmtId="49" fontId="4" fillId="0" borderId="0" xfId="13" applyNumberFormat="1" applyFont="1" applyAlignment="1">
      <alignment vertical="center"/>
    </xf>
    <xf numFmtId="49" fontId="4" fillId="0" borderId="0" xfId="13" applyNumberFormat="1" applyFont="1" applyAlignment="1">
      <alignment vertical="top"/>
    </xf>
    <xf numFmtId="0" fontId="5" fillId="0" borderId="0" xfId="13" applyFont="1" applyAlignment="1">
      <alignment horizontal="justify" vertical="center"/>
    </xf>
    <xf numFmtId="49" fontId="5" fillId="0" borderId="0" xfId="13" applyNumberFormat="1" applyFont="1" applyAlignment="1">
      <alignment vertical="center"/>
    </xf>
    <xf numFmtId="0" fontId="5" fillId="0" borderId="0" xfId="13" applyFont="1" applyBorder="1" applyAlignment="1">
      <alignment horizontal="left" vertical="center"/>
    </xf>
    <xf numFmtId="164" fontId="5" fillId="0" borderId="0" xfId="13" applyNumberFormat="1" applyFont="1" applyBorder="1" applyAlignment="1">
      <alignment vertical="center"/>
    </xf>
    <xf numFmtId="0" fontId="5" fillId="0" borderId="5" xfId="3" applyFont="1" applyFill="1" applyBorder="1" applyAlignment="1">
      <alignment horizontal="center"/>
    </xf>
    <xf numFmtId="49" fontId="2" fillId="0" borderId="0" xfId="0" applyNumberFormat="1" applyFont="1" applyAlignment="1">
      <alignment vertical="center"/>
    </xf>
    <xf numFmtId="0" fontId="0" fillId="0" borderId="2" xfId="0" applyFont="1" applyBorder="1" applyAlignment="1">
      <alignment horizontal="center" vertical="center"/>
    </xf>
    <xf numFmtId="0" fontId="2" fillId="0" borderId="0" xfId="0" applyFont="1" applyAlignment="1">
      <alignment horizontal="left" vertical="center"/>
    </xf>
    <xf numFmtId="164" fontId="2" fillId="0" borderId="0" xfId="0" applyNumberFormat="1" applyFont="1" applyAlignment="1">
      <alignment vertical="center"/>
    </xf>
    <xf numFmtId="0" fontId="0" fillId="0" borderId="5" xfId="0" applyFont="1" applyFill="1" applyBorder="1" applyAlignment="1">
      <alignment horizontal="left" vertical="top" wrapText="1"/>
    </xf>
    <xf numFmtId="0" fontId="5" fillId="0" borderId="5" xfId="8" applyFont="1" applyFill="1" applyBorder="1" applyAlignment="1">
      <alignment horizontal="center"/>
    </xf>
    <xf numFmtId="0" fontId="0" fillId="0" borderId="0" xfId="0" applyFont="1" applyAlignment="1">
      <alignment vertical="center"/>
    </xf>
    <xf numFmtId="0" fontId="5" fillId="0" borderId="5" xfId="7" applyFont="1" applyBorder="1" applyAlignment="1">
      <alignment horizontal="justify" vertical="top"/>
    </xf>
    <xf numFmtId="49" fontId="5" fillId="0" borderId="0" xfId="12" applyNumberFormat="1" applyFont="1" applyBorder="1" applyAlignment="1">
      <alignment vertical="top"/>
    </xf>
    <xf numFmtId="0" fontId="5" fillId="0" borderId="0" xfId="12" applyFont="1" applyBorder="1" applyAlignment="1">
      <alignment horizontal="center"/>
    </xf>
    <xf numFmtId="164" fontId="5" fillId="0" borderId="0" xfId="12" applyNumberFormat="1" applyFont="1" applyBorder="1"/>
    <xf numFmtId="0" fontId="5" fillId="0" borderId="0" xfId="12" applyFont="1"/>
    <xf numFmtId="49" fontId="5" fillId="0" borderId="0" xfId="12" applyNumberFormat="1" applyFont="1" applyAlignment="1">
      <alignment horizontal="left" vertical="center"/>
    </xf>
    <xf numFmtId="0" fontId="5" fillId="0" borderId="0" xfId="12" applyFont="1" applyAlignment="1">
      <alignment horizontal="left" vertical="center"/>
    </xf>
    <xf numFmtId="164" fontId="5" fillId="0" borderId="0" xfId="12" applyNumberFormat="1" applyFont="1" applyAlignment="1">
      <alignment vertical="center"/>
    </xf>
    <xf numFmtId="49" fontId="5" fillId="0" borderId="0" xfId="12" applyNumberFormat="1" applyFont="1" applyAlignment="1">
      <alignment vertical="center"/>
    </xf>
    <xf numFmtId="0" fontId="5" fillId="0" borderId="0" xfId="12" applyFont="1" applyAlignment="1">
      <alignment horizontal="justify" vertical="center"/>
    </xf>
    <xf numFmtId="0" fontId="5" fillId="0" borderId="0" xfId="12" applyFont="1" applyAlignment="1">
      <alignment horizontal="center" vertical="center"/>
    </xf>
    <xf numFmtId="49" fontId="4" fillId="0" borderId="0" xfId="12" applyNumberFormat="1" applyFont="1" applyAlignment="1">
      <alignment vertical="center"/>
    </xf>
    <xf numFmtId="0" fontId="4" fillId="0" borderId="0" xfId="12" applyFont="1" applyAlignment="1">
      <alignment horizontal="justify" vertical="center"/>
    </xf>
    <xf numFmtId="0" fontId="5" fillId="0" borderId="2" xfId="12" applyFont="1" applyBorder="1" applyAlignment="1">
      <alignment horizontal="left" vertical="center"/>
    </xf>
    <xf numFmtId="164" fontId="5" fillId="0" borderId="2" xfId="12" applyNumberFormat="1" applyFont="1" applyBorder="1" applyAlignment="1">
      <alignment vertical="center"/>
    </xf>
    <xf numFmtId="164" fontId="4" fillId="0" borderId="0" xfId="12" applyNumberFormat="1" applyFont="1" applyAlignment="1">
      <alignment vertical="center"/>
    </xf>
    <xf numFmtId="49" fontId="5" fillId="0" borderId="2" xfId="12" applyNumberFormat="1" applyFont="1" applyBorder="1" applyAlignment="1">
      <alignment horizontal="left" vertical="center"/>
    </xf>
    <xf numFmtId="49" fontId="5" fillId="0" borderId="3" xfId="12" applyNumberFormat="1" applyFont="1" applyBorder="1" applyAlignment="1">
      <alignment vertical="top"/>
    </xf>
    <xf numFmtId="164" fontId="5" fillId="0" borderId="3" xfId="12" applyNumberFormat="1" applyFont="1" applyBorder="1" applyAlignment="1">
      <alignment horizontal="center"/>
    </xf>
    <xf numFmtId="49" fontId="5" fillId="0" borderId="1" xfId="12" applyNumberFormat="1" applyFont="1" applyBorder="1" applyAlignment="1">
      <alignment vertical="top"/>
    </xf>
    <xf numFmtId="0" fontId="5" fillId="0" borderId="0" xfId="12" applyFont="1" applyAlignment="1">
      <alignment vertical="center"/>
    </xf>
    <xf numFmtId="0" fontId="5" fillId="0" borderId="5" xfId="12" applyFont="1" applyFill="1" applyBorder="1" applyAlignment="1">
      <alignment horizontal="justify" vertical="top" wrapText="1"/>
    </xf>
    <xf numFmtId="49" fontId="5" fillId="0" borderId="0" xfId="12" applyNumberFormat="1" applyFont="1" applyAlignment="1">
      <alignment vertical="top"/>
    </xf>
    <xf numFmtId="0" fontId="5" fillId="0" borderId="0" xfId="12" applyFont="1" applyAlignment="1">
      <alignment horizontal="center"/>
    </xf>
    <xf numFmtId="164" fontId="5" fillId="0" borderId="0" xfId="12" applyNumberFormat="1" applyFont="1"/>
    <xf numFmtId="49" fontId="5" fillId="0" borderId="0" xfId="6" applyNumberFormat="1" applyFont="1" applyBorder="1" applyAlignment="1">
      <alignment vertical="top"/>
    </xf>
    <xf numFmtId="0" fontId="5" fillId="0" borderId="0" xfId="6" applyFont="1" applyBorder="1" applyAlignment="1">
      <alignment horizontal="justify"/>
    </xf>
    <xf numFmtId="0" fontId="5" fillId="0" borderId="0" xfId="6" applyFont="1" applyBorder="1" applyAlignment="1">
      <alignment horizontal="center"/>
    </xf>
    <xf numFmtId="164" fontId="5" fillId="0" borderId="0" xfId="6" applyNumberFormat="1" applyFont="1" applyBorder="1"/>
    <xf numFmtId="0" fontId="5" fillId="0" borderId="0" xfId="6" applyFont="1"/>
    <xf numFmtId="49" fontId="5" fillId="0" borderId="0" xfId="6" applyNumberFormat="1" applyFont="1" applyAlignment="1">
      <alignment horizontal="left" vertical="center"/>
    </xf>
    <xf numFmtId="0" fontId="5" fillId="0" borderId="0" xfId="6" applyFont="1" applyAlignment="1">
      <alignment horizontal="left" vertical="center"/>
    </xf>
    <xf numFmtId="164" fontId="5" fillId="0" borderId="0" xfId="6" applyNumberFormat="1" applyFont="1" applyAlignment="1">
      <alignment vertical="center"/>
    </xf>
    <xf numFmtId="49" fontId="5" fillId="0" borderId="0" xfId="6" applyNumberFormat="1" applyFont="1" applyAlignment="1">
      <alignment vertical="center"/>
    </xf>
    <xf numFmtId="0" fontId="5" fillId="0" borderId="0" xfId="6" applyFont="1" applyAlignment="1">
      <alignment horizontal="justify" vertical="center"/>
    </xf>
    <xf numFmtId="0" fontId="5" fillId="0" borderId="0" xfId="6" applyFont="1" applyAlignment="1">
      <alignment horizontal="center" vertical="center"/>
    </xf>
    <xf numFmtId="49" fontId="4" fillId="0" borderId="0" xfId="6" applyNumberFormat="1" applyFont="1" applyAlignment="1">
      <alignment vertical="center"/>
    </xf>
    <xf numFmtId="0" fontId="4" fillId="0" borderId="0" xfId="6" applyFont="1" applyAlignment="1">
      <alignment horizontal="justify" vertical="center"/>
    </xf>
    <xf numFmtId="0" fontId="5" fillId="0" borderId="2" xfId="6" applyFont="1" applyBorder="1" applyAlignment="1">
      <alignment horizontal="center" vertical="center"/>
    </xf>
    <xf numFmtId="164" fontId="5" fillId="0" borderId="2" xfId="6" applyNumberFormat="1" applyFont="1" applyBorder="1" applyAlignment="1">
      <alignment vertical="center"/>
    </xf>
    <xf numFmtId="164" fontId="4" fillId="0" borderId="0" xfId="6" applyNumberFormat="1" applyFont="1" applyAlignment="1">
      <alignment vertical="center"/>
    </xf>
    <xf numFmtId="49" fontId="5" fillId="0" borderId="3" xfId="6" applyNumberFormat="1" applyFont="1" applyBorder="1" applyAlignment="1">
      <alignment vertical="top"/>
    </xf>
    <xf numFmtId="0" fontId="5" fillId="0" borderId="3" xfId="6" applyFont="1" applyBorder="1" applyAlignment="1">
      <alignment horizontal="center"/>
    </xf>
    <xf numFmtId="164" fontId="5" fillId="0" borderId="3" xfId="6" applyNumberFormat="1" applyFont="1" applyBorder="1" applyAlignment="1">
      <alignment horizontal="center"/>
    </xf>
    <xf numFmtId="49" fontId="5" fillId="0" borderId="1" xfId="6" applyNumberFormat="1" applyFont="1" applyBorder="1" applyAlignment="1">
      <alignment vertical="top"/>
    </xf>
    <xf numFmtId="0" fontId="5" fillId="0" borderId="1" xfId="6" applyFont="1" applyBorder="1" applyAlignment="1">
      <alignment horizontal="center"/>
    </xf>
    <xf numFmtId="164" fontId="5" fillId="0" borderId="1" xfId="6" applyNumberFormat="1" applyFont="1" applyBorder="1"/>
    <xf numFmtId="49" fontId="4" fillId="0" borderId="5" xfId="6" applyNumberFormat="1" applyFont="1" applyBorder="1" applyAlignment="1">
      <alignment vertical="top"/>
    </xf>
    <xf numFmtId="0" fontId="4" fillId="0" borderId="5" xfId="6" applyFont="1" applyBorder="1" applyAlignment="1">
      <alignment horizontal="justify" vertical="top" wrapText="1"/>
    </xf>
    <xf numFmtId="164" fontId="5" fillId="0" borderId="5" xfId="6" applyNumberFormat="1" applyFont="1" applyBorder="1" applyAlignment="1">
      <alignment vertical="top"/>
    </xf>
    <xf numFmtId="49" fontId="5" fillId="0" borderId="5" xfId="6" applyNumberFormat="1" applyFont="1" applyBorder="1" applyAlignment="1">
      <alignment vertical="top"/>
    </xf>
    <xf numFmtId="0" fontId="5" fillId="0" borderId="5" xfId="6" applyFont="1" applyBorder="1" applyAlignment="1">
      <alignment horizontal="justify" vertical="top"/>
    </xf>
    <xf numFmtId="0" fontId="5" fillId="0" borderId="5" xfId="6" applyFont="1" applyBorder="1" applyAlignment="1">
      <alignment horizontal="center"/>
    </xf>
    <xf numFmtId="0" fontId="5" fillId="0" borderId="1" xfId="6" applyFont="1" applyBorder="1" applyAlignment="1">
      <alignment horizontal="justify" vertical="top"/>
    </xf>
    <xf numFmtId="49" fontId="5" fillId="0" borderId="4" xfId="6" applyNumberFormat="1" applyFont="1" applyBorder="1" applyAlignment="1">
      <alignment vertical="center"/>
    </xf>
    <xf numFmtId="0" fontId="4" fillId="0" borderId="4" xfId="6" applyFont="1" applyBorder="1" applyAlignment="1">
      <alignment horizontal="left" vertical="center"/>
    </xf>
    <xf numFmtId="0" fontId="5" fillId="0" borderId="4" xfId="6" applyFont="1" applyBorder="1" applyAlignment="1">
      <alignment horizontal="center" vertical="center"/>
    </xf>
    <xf numFmtId="0" fontId="5" fillId="0" borderId="0" xfId="6" applyFont="1" applyAlignment="1">
      <alignment vertical="center"/>
    </xf>
    <xf numFmtId="49" fontId="5" fillId="0" borderId="0" xfId="6" applyNumberFormat="1" applyFont="1" applyAlignment="1">
      <alignment vertical="top"/>
    </xf>
    <xf numFmtId="0" fontId="5" fillId="0" borderId="0" xfId="6" applyFont="1" applyAlignment="1">
      <alignment horizontal="justify"/>
    </xf>
    <xf numFmtId="0" fontId="5" fillId="0" borderId="0" xfId="6" applyFont="1" applyAlignment="1">
      <alignment horizontal="center"/>
    </xf>
    <xf numFmtId="164" fontId="5" fillId="0" borderId="0" xfId="6" applyNumberFormat="1" applyFont="1"/>
    <xf numFmtId="0" fontId="4" fillId="0" borderId="0" xfId="13" applyFont="1" applyAlignment="1">
      <alignment horizontal="center" vertical="center"/>
    </xf>
    <xf numFmtId="0" fontId="4" fillId="0" borderId="0" xfId="13" applyFont="1" applyBorder="1" applyAlignment="1">
      <alignment horizontal="left" vertical="center"/>
    </xf>
    <xf numFmtId="164" fontId="4" fillId="0" borderId="0" xfId="13" applyNumberFormat="1" applyFont="1" applyBorder="1" applyAlignment="1">
      <alignment vertical="center"/>
    </xf>
    <xf numFmtId="0" fontId="4" fillId="0" borderId="2" xfId="13" applyFont="1" applyBorder="1" applyAlignment="1">
      <alignment horizontal="left" vertical="center"/>
    </xf>
    <xf numFmtId="9" fontId="4" fillId="0" borderId="2" xfId="13" applyNumberFormat="1" applyFont="1" applyBorder="1" applyAlignment="1">
      <alignment horizontal="left" vertical="center"/>
    </xf>
    <xf numFmtId="164" fontId="4" fillId="0" borderId="2" xfId="13" applyNumberFormat="1" applyFont="1" applyBorder="1" applyAlignment="1">
      <alignment vertical="center"/>
    </xf>
    <xf numFmtId="49" fontId="5" fillId="0" borderId="0" xfId="13" applyNumberFormat="1" applyFont="1" applyBorder="1" applyAlignment="1">
      <alignment horizontal="left" vertical="center"/>
    </xf>
    <xf numFmtId="0" fontId="5" fillId="0" borderId="0" xfId="3" applyFont="1" applyFill="1"/>
    <xf numFmtId="164" fontId="5" fillId="0" borderId="0" xfId="3" applyNumberFormat="1" applyFont="1" applyFill="1"/>
    <xf numFmtId="0" fontId="5" fillId="0" borderId="0" xfId="3" applyNumberFormat="1" applyFont="1" applyFill="1"/>
    <xf numFmtId="0" fontId="5" fillId="0" borderId="0" xfId="3" applyFont="1" applyFill="1" applyAlignment="1">
      <alignment horizontal="center"/>
    </xf>
    <xf numFmtId="0" fontId="5" fillId="0" borderId="0" xfId="3" applyFont="1" applyFill="1" applyAlignment="1">
      <alignment horizontal="justify"/>
    </xf>
    <xf numFmtId="165" fontId="5" fillId="0" borderId="0" xfId="1" applyNumberFormat="1" applyFont="1" applyFill="1" applyAlignment="1">
      <alignment horizontal="right"/>
    </xf>
    <xf numFmtId="0" fontId="5" fillId="0" borderId="0" xfId="1" applyNumberFormat="1" applyFont="1" applyFill="1" applyAlignment="1">
      <alignment horizontal="center"/>
    </xf>
    <xf numFmtId="0" fontId="5" fillId="0" borderId="0" xfId="1" applyFont="1" applyFill="1" applyAlignment="1">
      <alignment horizontal="center"/>
    </xf>
    <xf numFmtId="0" fontId="5" fillId="0" borderId="0" xfId="1" applyFont="1" applyFill="1" applyAlignment="1">
      <alignment horizontal="left" wrapText="1"/>
    </xf>
    <xf numFmtId="0" fontId="5" fillId="0" borderId="0" xfId="1" applyFont="1" applyFill="1"/>
    <xf numFmtId="165" fontId="6" fillId="0" borderId="5" xfId="1" applyNumberFormat="1" applyFont="1" applyFill="1" applyBorder="1" applyAlignment="1">
      <alignment horizontal="right"/>
    </xf>
    <xf numFmtId="4" fontId="6" fillId="0" borderId="5" xfId="1" applyNumberFormat="1" applyFont="1" applyFill="1" applyBorder="1" applyAlignment="1">
      <alignment horizontal="right"/>
    </xf>
    <xf numFmtId="0" fontId="6" fillId="0" borderId="5" xfId="1" applyFont="1" applyFill="1" applyBorder="1" applyAlignment="1">
      <alignment horizontal="center"/>
    </xf>
    <xf numFmtId="164" fontId="5" fillId="0" borderId="5" xfId="3" applyNumberFormat="1" applyFont="1" applyFill="1" applyBorder="1"/>
    <xf numFmtId="0" fontId="5" fillId="0" borderId="5" xfId="3" applyNumberFormat="1" applyFont="1" applyFill="1" applyBorder="1"/>
    <xf numFmtId="0" fontId="4" fillId="0" borderId="5" xfId="3" applyFont="1" applyFill="1" applyBorder="1" applyAlignment="1">
      <alignment horizontal="left" vertical="top"/>
    </xf>
    <xf numFmtId="0" fontId="4" fillId="0" borderId="5" xfId="3" applyFont="1" applyFill="1" applyBorder="1" applyAlignment="1">
      <alignment horizontal="justify" vertical="top" wrapText="1"/>
    </xf>
    <xf numFmtId="164" fontId="5" fillId="0" borderId="1" xfId="3" applyNumberFormat="1" applyFont="1" applyFill="1" applyBorder="1"/>
    <xf numFmtId="0" fontId="5" fillId="0" borderId="1" xfId="3" applyNumberFormat="1" applyFont="1" applyFill="1" applyBorder="1"/>
    <xf numFmtId="0" fontId="5" fillId="0" borderId="1" xfId="3" applyFont="1" applyFill="1" applyBorder="1" applyAlignment="1">
      <alignment horizontal="center"/>
    </xf>
    <xf numFmtId="164" fontId="5" fillId="0" borderId="3" xfId="3" applyNumberFormat="1" applyFont="1" applyFill="1" applyBorder="1" applyAlignment="1">
      <alignment horizontal="center"/>
    </xf>
    <xf numFmtId="0" fontId="5" fillId="0" borderId="3" xfId="3" applyNumberFormat="1" applyFont="1" applyFill="1" applyBorder="1" applyAlignment="1">
      <alignment horizontal="center"/>
    </xf>
    <xf numFmtId="0" fontId="5" fillId="0" borderId="3" xfId="3" applyFont="1" applyFill="1" applyBorder="1" applyAlignment="1">
      <alignment horizontal="center"/>
    </xf>
    <xf numFmtId="0" fontId="5" fillId="0" borderId="0" xfId="13" applyFont="1" applyFill="1"/>
    <xf numFmtId="164" fontId="5" fillId="0" borderId="2" xfId="13" applyNumberFormat="1" applyFont="1" applyFill="1" applyBorder="1"/>
    <xf numFmtId="0" fontId="5" fillId="0" borderId="2" xfId="13" applyNumberFormat="1" applyFont="1" applyFill="1" applyBorder="1"/>
    <xf numFmtId="0" fontId="5" fillId="0" borderId="2" xfId="13" applyFont="1" applyFill="1" applyBorder="1" applyAlignment="1">
      <alignment horizontal="center"/>
    </xf>
    <xf numFmtId="0" fontId="5" fillId="0" borderId="2" xfId="13" applyFont="1" applyFill="1" applyBorder="1" applyAlignment="1">
      <alignment horizontal="justify"/>
    </xf>
    <xf numFmtId="0" fontId="5" fillId="0" borderId="0" xfId="3" applyFont="1" applyFill="1" applyBorder="1"/>
    <xf numFmtId="164" fontId="5" fillId="0" borderId="0" xfId="3" applyNumberFormat="1" applyFont="1" applyFill="1" applyBorder="1"/>
    <xf numFmtId="0" fontId="5" fillId="0" borderId="0" xfId="3" applyNumberFormat="1" applyFont="1" applyFill="1" applyBorder="1"/>
    <xf numFmtId="0" fontId="5" fillId="0" borderId="0" xfId="3" applyFont="1" applyFill="1" applyBorder="1" applyAlignment="1">
      <alignment horizontal="center"/>
    </xf>
    <xf numFmtId="0" fontId="5" fillId="0" borderId="0" xfId="3" applyFont="1" applyFill="1" applyBorder="1" applyAlignment="1">
      <alignment horizontal="justify"/>
    </xf>
    <xf numFmtId="164" fontId="5" fillId="0" borderId="2" xfId="3" applyNumberFormat="1" applyFont="1" applyFill="1" applyBorder="1" applyAlignment="1">
      <alignment vertical="center"/>
    </xf>
    <xf numFmtId="0" fontId="5" fillId="0" borderId="2" xfId="3" applyNumberFormat="1" applyFont="1" applyFill="1" applyBorder="1" applyAlignment="1">
      <alignment vertical="center"/>
    </xf>
    <xf numFmtId="0" fontId="5" fillId="0" borderId="2" xfId="3" applyFont="1" applyFill="1" applyBorder="1" applyAlignment="1">
      <alignment horizontal="left" vertical="center"/>
    </xf>
    <xf numFmtId="164" fontId="4" fillId="0" borderId="0" xfId="3" applyNumberFormat="1" applyFont="1" applyFill="1" applyAlignment="1">
      <alignment vertical="center"/>
    </xf>
    <xf numFmtId="164" fontId="5" fillId="0" borderId="0" xfId="3" applyNumberFormat="1" applyFont="1" applyFill="1" applyAlignment="1">
      <alignment vertical="center"/>
    </xf>
    <xf numFmtId="0" fontId="5" fillId="0" borderId="0" xfId="3" applyNumberFormat="1" applyFont="1" applyFill="1" applyAlignment="1">
      <alignment vertical="center"/>
    </xf>
    <xf numFmtId="0" fontId="5" fillId="0" borderId="0" xfId="3" applyFont="1" applyFill="1" applyAlignment="1">
      <alignment horizontal="left" vertical="center"/>
    </xf>
    <xf numFmtId="164" fontId="5" fillId="0" borderId="0" xfId="3" applyNumberFormat="1" applyFont="1" applyFill="1" applyBorder="1" applyAlignment="1">
      <alignment vertical="center"/>
    </xf>
    <xf numFmtId="0" fontId="5" fillId="0" borderId="0" xfId="3" applyNumberFormat="1" applyFont="1" applyFill="1" applyBorder="1" applyAlignment="1">
      <alignment vertical="center"/>
    </xf>
    <xf numFmtId="0" fontId="5" fillId="0" borderId="0" xfId="3" applyFont="1" applyFill="1" applyBorder="1" applyAlignment="1">
      <alignment horizontal="left" vertical="center"/>
    </xf>
    <xf numFmtId="0" fontId="4" fillId="0" borderId="0" xfId="3" applyNumberFormat="1" applyFont="1" applyFill="1" applyBorder="1" applyAlignment="1">
      <alignment horizontal="left" vertical="center"/>
    </xf>
    <xf numFmtId="0" fontId="5" fillId="0" borderId="0" xfId="3" applyFont="1" applyFill="1" applyAlignment="1">
      <alignment horizontal="center" vertical="center"/>
    </xf>
    <xf numFmtId="0" fontId="5" fillId="0" borderId="0" xfId="3" applyFont="1" applyFill="1" applyAlignment="1">
      <alignment horizontal="justify" vertical="center"/>
    </xf>
    <xf numFmtId="0" fontId="7" fillId="0" borderId="0" xfId="3" applyNumberFormat="1" applyFont="1" applyFill="1" applyAlignment="1">
      <alignment horizontal="center" vertical="center"/>
    </xf>
    <xf numFmtId="49" fontId="4" fillId="0" borderId="0" xfId="4" applyNumberFormat="1" applyFont="1" applyFill="1" applyAlignment="1">
      <alignment horizontal="left" vertical="center"/>
    </xf>
    <xf numFmtId="0" fontId="0" fillId="0" borderId="5" xfId="0" applyFont="1" applyFill="1" applyBorder="1" applyAlignment="1">
      <alignment horizontal="justify" vertical="top" wrapText="1"/>
    </xf>
    <xf numFmtId="49" fontId="5" fillId="0" borderId="7" xfId="8" applyNumberFormat="1" applyFont="1" applyBorder="1" applyAlignment="1">
      <alignment vertical="top"/>
    </xf>
    <xf numFmtId="0" fontId="4" fillId="0" borderId="7" xfId="8" applyFont="1" applyBorder="1" applyAlignment="1">
      <alignment horizontal="justify" vertical="top" wrapText="1"/>
    </xf>
    <xf numFmtId="0" fontId="4" fillId="0" borderId="7" xfId="8" applyFont="1" applyBorder="1" applyAlignment="1">
      <alignment horizontal="center" vertical="center"/>
    </xf>
    <xf numFmtId="49" fontId="5" fillId="0" borderId="4" xfId="8" applyNumberFormat="1" applyFont="1" applyBorder="1" applyAlignment="1">
      <alignment vertical="center"/>
    </xf>
    <xf numFmtId="0" fontId="4" fillId="0" borderId="4" xfId="8" applyFont="1" applyBorder="1" applyAlignment="1">
      <alignment horizontal="justify" vertical="center" wrapText="1"/>
    </xf>
    <xf numFmtId="0" fontId="4" fillId="0" borderId="4" xfId="8" applyFont="1" applyBorder="1" applyAlignment="1">
      <alignment horizontal="center" vertical="center"/>
    </xf>
    <xf numFmtId="0" fontId="3" fillId="0" borderId="5" xfId="1" quotePrefix="1" applyFont="1" applyFill="1" applyBorder="1" applyAlignment="1">
      <alignment horizontal="left" vertical="top" wrapText="1"/>
    </xf>
    <xf numFmtId="49" fontId="0" fillId="0" borderId="5" xfId="0" applyNumberFormat="1" applyFont="1" applyFill="1" applyBorder="1" applyAlignment="1">
      <alignment vertical="top"/>
    </xf>
    <xf numFmtId="0" fontId="0" fillId="0" borderId="5" xfId="0" applyFont="1" applyFill="1" applyBorder="1" applyAlignment="1">
      <alignment horizontal="justify" vertical="top"/>
    </xf>
    <xf numFmtId="0" fontId="0" fillId="0" borderId="5" xfId="0" applyFont="1" applyFill="1" applyBorder="1" applyAlignment="1">
      <alignment horizontal="center"/>
    </xf>
    <xf numFmtId="164" fontId="0" fillId="0" borderId="5" xfId="0" applyNumberFormat="1" applyFont="1" applyFill="1" applyBorder="1"/>
    <xf numFmtId="49" fontId="2" fillId="0" borderId="5" xfId="0" applyNumberFormat="1" applyFont="1" applyFill="1" applyBorder="1" applyAlignment="1">
      <alignment vertical="top"/>
    </xf>
    <xf numFmtId="0" fontId="6" fillId="0" borderId="5" xfId="0" applyFont="1" applyFill="1" applyBorder="1" applyAlignment="1">
      <alignment horizontal="center"/>
    </xf>
    <xf numFmtId="0" fontId="2" fillId="0" borderId="5" xfId="0" applyFont="1" applyFill="1" applyBorder="1" applyAlignment="1">
      <alignment horizontal="left" vertical="top" wrapText="1"/>
    </xf>
    <xf numFmtId="0" fontId="3" fillId="0" borderId="5" xfId="0" applyFont="1" applyFill="1" applyBorder="1" applyAlignment="1">
      <alignment horizontal="justify" vertical="top" wrapText="1"/>
    </xf>
    <xf numFmtId="0" fontId="0" fillId="0" borderId="0" xfId="0" applyFont="1" applyFill="1"/>
    <xf numFmtId="0" fontId="2" fillId="0" borderId="5" xfId="0" applyFont="1" applyFill="1" applyBorder="1" applyAlignment="1">
      <alignment horizontal="justify" vertical="top" wrapText="1"/>
    </xf>
    <xf numFmtId="164" fontId="2" fillId="0" borderId="5" xfId="0" applyNumberFormat="1" applyFont="1" applyFill="1" applyBorder="1"/>
    <xf numFmtId="0" fontId="1" fillId="0" borderId="5" xfId="0" applyFont="1" applyFill="1" applyBorder="1" applyAlignment="1">
      <alignment horizontal="center"/>
    </xf>
    <xf numFmtId="164" fontId="1" fillId="0" borderId="5" xfId="0" applyNumberFormat="1" applyFont="1" applyFill="1" applyBorder="1"/>
    <xf numFmtId="0" fontId="5" fillId="0" borderId="5" xfId="4" applyFont="1" applyFill="1" applyBorder="1" applyAlignment="1">
      <alignment horizontal="justify" vertical="top" wrapText="1"/>
    </xf>
    <xf numFmtId="0" fontId="5" fillId="0" borderId="5" xfId="4" applyFont="1" applyFill="1" applyBorder="1" applyAlignment="1">
      <alignment horizontal="center"/>
    </xf>
    <xf numFmtId="164" fontId="5" fillId="0" borderId="5" xfId="4" applyNumberFormat="1" applyFont="1" applyFill="1" applyBorder="1"/>
    <xf numFmtId="0" fontId="2" fillId="0" borderId="4" xfId="0" applyFont="1" applyFill="1" applyBorder="1" applyAlignment="1">
      <alignment horizontal="left" vertical="center"/>
    </xf>
    <xf numFmtId="164" fontId="2" fillId="0" borderId="4" xfId="0" applyNumberFormat="1" applyFont="1" applyFill="1" applyBorder="1" applyAlignment="1">
      <alignment vertical="center"/>
    </xf>
    <xf numFmtId="49" fontId="5" fillId="0" borderId="5" xfId="13" applyNumberFormat="1" applyFont="1" applyFill="1" applyBorder="1" applyAlignment="1">
      <alignment vertical="top"/>
    </xf>
    <xf numFmtId="0" fontId="5" fillId="0" borderId="5" xfId="4" applyFont="1" applyFill="1" applyBorder="1" applyAlignment="1">
      <alignment horizontal="justify" vertical="top"/>
    </xf>
    <xf numFmtId="49" fontId="5" fillId="0" borderId="5" xfId="4" applyNumberFormat="1" applyFont="1" applyFill="1" applyBorder="1" applyAlignment="1">
      <alignment horizontal="right" vertical="top"/>
    </xf>
    <xf numFmtId="49" fontId="4" fillId="0" borderId="5" xfId="4" applyNumberFormat="1" applyFont="1" applyFill="1" applyBorder="1" applyAlignment="1">
      <alignment horizontal="right" vertical="top"/>
    </xf>
    <xf numFmtId="49" fontId="5" fillId="0" borderId="5" xfId="4" applyNumberFormat="1" applyFont="1" applyFill="1" applyBorder="1" applyAlignment="1">
      <alignment vertical="top"/>
    </xf>
    <xf numFmtId="0" fontId="5" fillId="0" borderId="5" xfId="13" applyFont="1" applyFill="1" applyBorder="1" applyAlignment="1">
      <alignment horizontal="justify" vertical="top"/>
    </xf>
    <xf numFmtId="0" fontId="5" fillId="0" borderId="5" xfId="8" applyFont="1" applyFill="1" applyBorder="1" applyAlignment="1">
      <alignment horizontal="justify" vertical="top" wrapText="1"/>
    </xf>
    <xf numFmtId="164" fontId="5" fillId="0" borderId="1" xfId="13" applyNumberFormat="1" applyFont="1" applyFill="1" applyBorder="1"/>
    <xf numFmtId="49" fontId="5" fillId="0" borderId="0" xfId="13" applyNumberFormat="1" applyFont="1" applyFill="1" applyBorder="1" applyAlignment="1">
      <alignment vertical="top"/>
    </xf>
    <xf numFmtId="0" fontId="5" fillId="0" borderId="0" xfId="13" applyFont="1" applyFill="1" applyBorder="1" applyAlignment="1">
      <alignment horizontal="justify"/>
    </xf>
    <xf numFmtId="0" fontId="5" fillId="0" borderId="0" xfId="13" applyFont="1" applyFill="1" applyBorder="1" applyAlignment="1">
      <alignment horizontal="center"/>
    </xf>
    <xf numFmtId="164" fontId="5" fillId="0" borderId="0" xfId="13" applyNumberFormat="1" applyFont="1" applyFill="1" applyBorder="1"/>
    <xf numFmtId="49" fontId="5" fillId="0" borderId="0" xfId="13" applyNumberFormat="1" applyFont="1" applyFill="1" applyAlignment="1">
      <alignment horizontal="left" vertical="center"/>
    </xf>
    <xf numFmtId="0" fontId="5" fillId="0" borderId="0" xfId="13" applyFont="1" applyFill="1" applyAlignment="1">
      <alignment horizontal="left" vertical="center"/>
    </xf>
    <xf numFmtId="164" fontId="5" fillId="0" borderId="0" xfId="13" applyNumberFormat="1" applyFont="1" applyFill="1" applyAlignment="1">
      <alignment vertical="center"/>
    </xf>
    <xf numFmtId="49" fontId="5" fillId="0" borderId="0" xfId="13" applyNumberFormat="1" applyFont="1" applyFill="1" applyAlignment="1">
      <alignment vertical="center"/>
    </xf>
    <xf numFmtId="0" fontId="5" fillId="0" borderId="0" xfId="13" applyFont="1" applyFill="1" applyAlignment="1">
      <alignment horizontal="justify" vertical="center"/>
    </xf>
    <xf numFmtId="0" fontId="5" fillId="0" borderId="0" xfId="13" applyFont="1" applyFill="1" applyAlignment="1">
      <alignment horizontal="center" vertical="center"/>
    </xf>
    <xf numFmtId="0" fontId="4" fillId="0" borderId="0" xfId="13" applyFont="1" applyFill="1" applyAlignment="1">
      <alignment horizontal="justify" vertical="center"/>
    </xf>
    <xf numFmtId="49" fontId="4" fillId="0" borderId="0" xfId="13" applyNumberFormat="1" applyFont="1" applyFill="1" applyAlignment="1">
      <alignment vertical="center"/>
    </xf>
    <xf numFmtId="0" fontId="5" fillId="0" borderId="0" xfId="13" applyFont="1" applyFill="1" applyAlignment="1">
      <alignment horizontal="justify"/>
    </xf>
    <xf numFmtId="0" fontId="5" fillId="0" borderId="2" xfId="13" applyFont="1" applyFill="1" applyBorder="1" applyAlignment="1">
      <alignment horizontal="left" vertical="center"/>
    </xf>
    <xf numFmtId="164" fontId="5" fillId="0" borderId="2" xfId="13" applyNumberFormat="1" applyFont="1" applyFill="1" applyBorder="1" applyAlignment="1">
      <alignment vertical="center"/>
    </xf>
    <xf numFmtId="164" fontId="4" fillId="0" borderId="0" xfId="13" applyNumberFormat="1" applyFont="1" applyFill="1" applyAlignment="1">
      <alignment vertical="center"/>
    </xf>
    <xf numFmtId="49" fontId="5" fillId="0" borderId="2" xfId="13" applyNumberFormat="1" applyFont="1" applyFill="1" applyBorder="1" applyAlignment="1">
      <alignment horizontal="left" vertical="center"/>
    </xf>
    <xf numFmtId="49" fontId="5" fillId="0" borderId="3" xfId="13" applyNumberFormat="1" applyFont="1" applyFill="1" applyBorder="1" applyAlignment="1">
      <alignment vertical="top"/>
    </xf>
    <xf numFmtId="0" fontId="5" fillId="0" borderId="3" xfId="13" applyFont="1" applyFill="1" applyBorder="1" applyAlignment="1">
      <alignment horizontal="center"/>
    </xf>
    <xf numFmtId="164" fontId="5" fillId="0" borderId="3" xfId="13" applyNumberFormat="1" applyFont="1" applyFill="1" applyBorder="1" applyAlignment="1">
      <alignment horizontal="center"/>
    </xf>
    <xf numFmtId="49" fontId="5" fillId="0" borderId="1" xfId="13" applyNumberFormat="1" applyFont="1" applyFill="1" applyBorder="1" applyAlignment="1">
      <alignment vertical="top"/>
    </xf>
    <xf numFmtId="0" fontId="5" fillId="0" borderId="1" xfId="13" applyFont="1" applyFill="1" applyBorder="1" applyAlignment="1">
      <alignment horizontal="justify"/>
    </xf>
    <xf numFmtId="0" fontId="5" fillId="0" borderId="1" xfId="13" applyFont="1" applyFill="1" applyBorder="1" applyAlignment="1">
      <alignment horizontal="center"/>
    </xf>
    <xf numFmtId="49" fontId="4" fillId="0" borderId="5" xfId="13" applyNumberFormat="1" applyFont="1" applyFill="1" applyBorder="1" applyAlignment="1">
      <alignment vertical="top"/>
    </xf>
    <xf numFmtId="0" fontId="4" fillId="0" borderId="5" xfId="13" applyFont="1" applyFill="1" applyBorder="1" applyAlignment="1">
      <alignment horizontal="justify" vertical="top"/>
    </xf>
    <xf numFmtId="49" fontId="5" fillId="0" borderId="4" xfId="13" applyNumberFormat="1" applyFont="1" applyFill="1" applyBorder="1" applyAlignment="1">
      <alignment vertical="center"/>
    </xf>
    <xf numFmtId="0" fontId="4" fillId="0" borderId="4" xfId="13" applyFont="1" applyFill="1" applyBorder="1" applyAlignment="1">
      <alignment horizontal="left" vertical="center"/>
    </xf>
    <xf numFmtId="0" fontId="5" fillId="0" borderId="4" xfId="13" applyFont="1" applyFill="1" applyBorder="1" applyAlignment="1">
      <alignment horizontal="center" vertical="center"/>
    </xf>
    <xf numFmtId="164" fontId="5" fillId="0" borderId="4" xfId="13" applyNumberFormat="1" applyFont="1" applyFill="1" applyBorder="1" applyAlignment="1">
      <alignment vertical="center"/>
    </xf>
    <xf numFmtId="164" fontId="4" fillId="0" borderId="4" xfId="13" applyNumberFormat="1" applyFont="1" applyFill="1" applyBorder="1" applyAlignment="1">
      <alignment vertical="center"/>
    </xf>
    <xf numFmtId="0" fontId="1" fillId="0" borderId="4" xfId="0" applyFont="1" applyFill="1" applyBorder="1" applyAlignment="1">
      <alignment horizontal="center" vertical="center"/>
    </xf>
    <xf numFmtId="164" fontId="1" fillId="0" borderId="4" xfId="0" applyNumberFormat="1" applyFont="1" applyFill="1" applyBorder="1" applyAlignment="1">
      <alignment vertical="center"/>
    </xf>
    <xf numFmtId="164" fontId="13" fillId="0" borderId="5" xfId="0" applyNumberFormat="1" applyFont="1" applyFill="1" applyBorder="1"/>
    <xf numFmtId="0" fontId="5" fillId="0" borderId="1" xfId="13" applyFont="1" applyFill="1" applyBorder="1" applyAlignment="1">
      <alignment horizontal="justify" vertical="top"/>
    </xf>
    <xf numFmtId="0" fontId="1" fillId="0" borderId="5" xfId="0" applyFont="1" applyFill="1" applyBorder="1" applyAlignment="1">
      <alignment horizontal="justify" vertical="top" wrapText="1"/>
    </xf>
    <xf numFmtId="0" fontId="13" fillId="0" borderId="5" xfId="0" applyFont="1" applyFill="1" applyBorder="1" applyAlignment="1">
      <alignment horizontal="justify" vertical="top"/>
    </xf>
    <xf numFmtId="0" fontId="13" fillId="0" borderId="5" xfId="0" applyFont="1" applyFill="1" applyBorder="1" applyAlignment="1">
      <alignment horizontal="center"/>
    </xf>
    <xf numFmtId="0" fontId="0" fillId="0" borderId="5" xfId="0" applyFill="1" applyBorder="1" applyAlignment="1">
      <alignment horizontal="justify" vertical="top" wrapText="1"/>
    </xf>
    <xf numFmtId="0" fontId="1" fillId="0" borderId="5" xfId="0" applyFont="1" applyFill="1" applyBorder="1" applyAlignment="1">
      <alignment horizontal="justify" vertical="top"/>
    </xf>
    <xf numFmtId="49" fontId="5" fillId="0" borderId="5" xfId="13" applyNumberFormat="1" applyFont="1" applyFill="1" applyBorder="1" applyAlignment="1">
      <alignment horizontal="right" vertical="top"/>
    </xf>
    <xf numFmtId="0" fontId="0" fillId="0" borderId="1" xfId="0" applyFont="1" applyFill="1" applyBorder="1" applyAlignment="1">
      <alignment horizontal="center"/>
    </xf>
    <xf numFmtId="0" fontId="13" fillId="0" borderId="5" xfId="0" applyFont="1" applyFill="1" applyBorder="1" applyAlignment="1">
      <alignment horizontal="center" vertical="top"/>
    </xf>
    <xf numFmtId="164" fontId="13" fillId="0" borderId="5" xfId="0" applyNumberFormat="1" applyFont="1" applyFill="1" applyBorder="1" applyAlignment="1">
      <alignment vertical="top"/>
    </xf>
    <xf numFmtId="164" fontId="15" fillId="0" borderId="5" xfId="0" applyNumberFormat="1" applyFont="1" applyFill="1" applyBorder="1" applyAlignment="1">
      <alignment vertical="top"/>
    </xf>
    <xf numFmtId="0" fontId="2" fillId="0" borderId="5" xfId="0" applyFont="1" applyFill="1" applyBorder="1" applyAlignment="1">
      <alignment horizontal="left" vertical="top"/>
    </xf>
    <xf numFmtId="164" fontId="5" fillId="0" borderId="5" xfId="4" applyNumberFormat="1" applyFont="1" applyFill="1" applyBorder="1" applyAlignment="1"/>
    <xf numFmtId="164" fontId="1" fillId="0" borderId="5" xfId="0" applyNumberFormat="1" applyFont="1" applyFill="1" applyBorder="1" applyAlignment="1"/>
    <xf numFmtId="49" fontId="14" fillId="0" borderId="5" xfId="4" applyNumberFormat="1" applyFont="1" applyFill="1" applyBorder="1" applyAlignment="1">
      <alignment vertical="top"/>
    </xf>
    <xf numFmtId="0" fontId="14" fillId="0" borderId="5" xfId="4" applyFont="1" applyFill="1" applyBorder="1" applyAlignment="1">
      <alignment horizontal="justify" vertical="top" wrapText="1"/>
    </xf>
    <xf numFmtId="0" fontId="14" fillId="0" borderId="5" xfId="4" applyFont="1" applyFill="1" applyBorder="1" applyAlignment="1">
      <alignment horizontal="center" vertical="top"/>
    </xf>
    <xf numFmtId="164" fontId="14" fillId="0" borderId="5" xfId="4" applyNumberFormat="1" applyFont="1" applyFill="1" applyBorder="1" applyAlignment="1">
      <alignment vertical="top"/>
    </xf>
    <xf numFmtId="49" fontId="5" fillId="0" borderId="4" xfId="4" applyNumberFormat="1" applyFont="1" applyFill="1" applyBorder="1" applyAlignment="1">
      <alignment vertical="center"/>
    </xf>
    <xf numFmtId="0" fontId="4" fillId="0" borderId="4" xfId="4" applyFont="1" applyFill="1" applyBorder="1" applyAlignment="1">
      <alignment horizontal="left" vertical="center"/>
    </xf>
    <xf numFmtId="0" fontId="5" fillId="0" borderId="4" xfId="4" applyFont="1" applyFill="1" applyBorder="1" applyAlignment="1">
      <alignment horizontal="center" vertical="center"/>
    </xf>
    <xf numFmtId="164" fontId="5" fillId="0" borderId="4" xfId="4" applyNumberFormat="1" applyFont="1" applyFill="1" applyBorder="1" applyAlignment="1">
      <alignment vertical="center"/>
    </xf>
    <xf numFmtId="0" fontId="14" fillId="0" borderId="5" xfId="4" applyFont="1" applyFill="1" applyBorder="1" applyAlignment="1">
      <alignment horizontal="center"/>
    </xf>
    <xf numFmtId="164" fontId="14" fillId="0" borderId="5" xfId="4" applyNumberFormat="1" applyFont="1" applyFill="1" applyBorder="1"/>
    <xf numFmtId="49" fontId="4" fillId="0" borderId="5" xfId="4" applyNumberFormat="1" applyFont="1" applyFill="1" applyBorder="1" applyAlignment="1">
      <alignment vertical="top"/>
    </xf>
    <xf numFmtId="164" fontId="4" fillId="0" borderId="4" xfId="4" applyNumberFormat="1" applyFont="1" applyFill="1" applyBorder="1" applyAlignment="1">
      <alignment vertical="center"/>
    </xf>
    <xf numFmtId="49" fontId="1" fillId="0" borderId="5" xfId="0" applyNumberFormat="1" applyFont="1" applyFill="1" applyBorder="1" applyAlignment="1">
      <alignment vertical="top"/>
    </xf>
    <xf numFmtId="49" fontId="1" fillId="0" borderId="4" xfId="0" applyNumberFormat="1" applyFont="1" applyFill="1" applyBorder="1" applyAlignment="1">
      <alignment vertical="center"/>
    </xf>
    <xf numFmtId="49" fontId="5" fillId="0" borderId="0" xfId="13" applyNumberFormat="1" applyFont="1" applyFill="1" applyAlignment="1">
      <alignment vertical="top"/>
    </xf>
    <xf numFmtId="0" fontId="5" fillId="0" borderId="0" xfId="13" applyFont="1" applyFill="1" applyAlignment="1">
      <alignment horizontal="center"/>
    </xf>
    <xf numFmtId="164" fontId="5" fillId="0" borderId="0" xfId="13" applyNumberFormat="1" applyFont="1" applyFill="1"/>
    <xf numFmtId="49" fontId="0" fillId="0" borderId="0" xfId="0" applyNumberFormat="1" applyFont="1" applyFill="1" applyBorder="1" applyAlignment="1">
      <alignment vertical="top"/>
    </xf>
    <xf numFmtId="0" fontId="0" fillId="0" borderId="0" xfId="0" applyFont="1" applyFill="1" applyBorder="1" applyAlignment="1">
      <alignment horizontal="justify"/>
    </xf>
    <xf numFmtId="0" fontId="0" fillId="0" borderId="0" xfId="0" applyFont="1" applyFill="1" applyBorder="1" applyAlignment="1">
      <alignment horizontal="center"/>
    </xf>
    <xf numFmtId="49" fontId="0" fillId="0" borderId="0" xfId="0" applyNumberFormat="1" applyFont="1" applyFill="1" applyAlignment="1">
      <alignment vertical="center"/>
    </xf>
    <xf numFmtId="0" fontId="0" fillId="0" borderId="0" xfId="0" applyFont="1" applyFill="1" applyAlignment="1">
      <alignment horizontal="center" vertical="center"/>
    </xf>
    <xf numFmtId="0" fontId="0" fillId="0" borderId="0" xfId="0" applyFont="1" applyFill="1" applyAlignment="1">
      <alignment horizontal="justify" vertical="center"/>
    </xf>
    <xf numFmtId="0" fontId="3" fillId="0" borderId="0" xfId="0" applyFont="1" applyFill="1" applyAlignment="1">
      <alignment horizontal="justify" vertical="center"/>
    </xf>
    <xf numFmtId="49" fontId="0" fillId="0" borderId="0" xfId="0" applyNumberFormat="1" applyFont="1" applyFill="1" applyAlignment="1">
      <alignment horizontal="left" vertical="center"/>
    </xf>
    <xf numFmtId="0" fontId="0" fillId="0" borderId="0" xfId="0" applyFont="1" applyFill="1" applyAlignment="1">
      <alignment horizontal="left" vertical="center"/>
    </xf>
    <xf numFmtId="0" fontId="0" fillId="0" borderId="0" xfId="0" applyFont="1" applyFill="1" applyBorder="1" applyAlignment="1">
      <alignment horizontal="left" vertical="center"/>
    </xf>
    <xf numFmtId="0" fontId="0" fillId="0" borderId="2" xfId="0" applyFont="1" applyFill="1" applyBorder="1" applyAlignment="1">
      <alignment horizontal="left" vertical="center"/>
    </xf>
    <xf numFmtId="0" fontId="3" fillId="0" borderId="0" xfId="0" applyFont="1" applyFill="1" applyAlignment="1">
      <alignment horizontal="left" vertical="center"/>
    </xf>
    <xf numFmtId="49" fontId="0" fillId="0" borderId="2" xfId="0" applyNumberFormat="1" applyFont="1" applyFill="1" applyBorder="1" applyAlignment="1">
      <alignment horizontal="left" vertical="center"/>
    </xf>
    <xf numFmtId="49" fontId="5" fillId="0" borderId="0" xfId="4" applyNumberFormat="1" applyFont="1" applyFill="1" applyAlignment="1">
      <alignment horizontal="left" vertical="center"/>
    </xf>
    <xf numFmtId="49" fontId="2" fillId="0" borderId="0" xfId="0" applyNumberFormat="1" applyFont="1" applyFill="1" applyAlignment="1">
      <alignment horizontal="left" vertical="center"/>
    </xf>
    <xf numFmtId="49" fontId="5" fillId="0" borderId="0" xfId="4" applyNumberFormat="1" applyFont="1" applyFill="1" applyBorder="1" applyAlignment="1">
      <alignment horizontal="left" vertical="center"/>
    </xf>
    <xf numFmtId="49" fontId="0" fillId="0" borderId="2" xfId="0" applyNumberFormat="1" applyFont="1" applyFill="1" applyBorder="1" applyAlignment="1">
      <alignment vertical="top"/>
    </xf>
    <xf numFmtId="0" fontId="0" fillId="0" borderId="2" xfId="0" applyFont="1" applyFill="1" applyBorder="1" applyAlignment="1">
      <alignment horizontal="justify"/>
    </xf>
    <xf numFmtId="49" fontId="0" fillId="0" borderId="1" xfId="0" applyNumberFormat="1" applyFont="1" applyFill="1" applyBorder="1" applyAlignment="1">
      <alignment vertical="top"/>
    </xf>
    <xf numFmtId="0" fontId="5" fillId="0" borderId="5" xfId="5" applyFont="1" applyFill="1" applyBorder="1" applyAlignment="1">
      <alignment horizontal="center"/>
    </xf>
    <xf numFmtId="0" fontId="0" fillId="0" borderId="6" xfId="0" applyFont="1" applyFill="1" applyBorder="1" applyAlignment="1">
      <alignment horizontal="center"/>
    </xf>
    <xf numFmtId="0" fontId="0" fillId="0" borderId="4" xfId="0" applyFont="1" applyFill="1" applyBorder="1" applyAlignment="1">
      <alignment horizontal="center" vertical="center"/>
    </xf>
    <xf numFmtId="0" fontId="0" fillId="0" borderId="7" xfId="0" applyFont="1" applyFill="1" applyBorder="1" applyAlignment="1">
      <alignment horizontal="center"/>
    </xf>
    <xf numFmtId="0" fontId="6" fillId="0" borderId="5" xfId="0" applyFont="1" applyFill="1" applyBorder="1" applyAlignment="1">
      <alignment horizontal="left" vertical="top" wrapText="1"/>
    </xf>
    <xf numFmtId="0" fontId="2" fillId="0" borderId="7" xfId="0" applyFont="1" applyFill="1" applyBorder="1" applyAlignment="1">
      <alignment horizontal="left" vertical="top"/>
    </xf>
    <xf numFmtId="0" fontId="0" fillId="0" borderId="6" xfId="0" applyFont="1" applyFill="1" applyBorder="1" applyAlignment="1">
      <alignment horizontal="justify" vertical="top" wrapText="1"/>
    </xf>
    <xf numFmtId="0" fontId="5" fillId="0" borderId="5" xfId="14" applyFont="1" applyFill="1" applyBorder="1" applyAlignment="1">
      <alignment horizontal="center"/>
    </xf>
    <xf numFmtId="49" fontId="0" fillId="0" borderId="0" xfId="0" applyNumberFormat="1" applyFont="1" applyFill="1" applyAlignment="1">
      <alignment vertical="top"/>
    </xf>
    <xf numFmtId="0" fontId="0" fillId="0" borderId="0" xfId="0" applyFont="1" applyFill="1" applyAlignment="1">
      <alignment horizontal="justify"/>
    </xf>
    <xf numFmtId="0" fontId="0" fillId="0" borderId="0" xfId="0" applyFont="1" applyFill="1" applyAlignment="1">
      <alignment horizontal="center"/>
    </xf>
    <xf numFmtId="49" fontId="2" fillId="0" borderId="0" xfId="0" applyNumberFormat="1" applyFont="1" applyFill="1" applyAlignment="1">
      <alignment vertical="center"/>
    </xf>
    <xf numFmtId="0" fontId="4" fillId="0" borderId="5" xfId="10" applyFont="1" applyBorder="1" applyAlignment="1">
      <alignment horizontal="justify" vertical="top" wrapText="1"/>
    </xf>
    <xf numFmtId="49" fontId="5" fillId="0" borderId="0" xfId="13" applyNumberFormat="1" applyFont="1" applyFill="1" applyBorder="1" applyAlignment="1">
      <alignment horizontal="left" vertical="center"/>
    </xf>
    <xf numFmtId="0" fontId="5" fillId="0" borderId="0" xfId="13" applyFont="1" applyFill="1" applyBorder="1" applyAlignment="1">
      <alignment horizontal="left" vertical="center"/>
    </xf>
    <xf numFmtId="164" fontId="5" fillId="0" borderId="0" xfId="13" applyNumberFormat="1" applyFont="1" applyFill="1" applyBorder="1" applyAlignment="1">
      <alignment vertical="center"/>
    </xf>
    <xf numFmtId="0" fontId="4" fillId="0" borderId="0" xfId="13" applyFont="1" applyFill="1" applyBorder="1" applyAlignment="1">
      <alignment horizontal="left" vertical="center"/>
    </xf>
    <xf numFmtId="49" fontId="4" fillId="0" borderId="8" xfId="13" applyNumberFormat="1" applyFont="1" applyFill="1" applyBorder="1" applyAlignment="1">
      <alignment horizontal="left" vertical="center"/>
    </xf>
    <xf numFmtId="0" fontId="4" fillId="0" borderId="8" xfId="13" applyFont="1" applyFill="1" applyBorder="1" applyAlignment="1">
      <alignment horizontal="left" vertical="center"/>
    </xf>
    <xf numFmtId="164" fontId="4" fillId="0" borderId="8" xfId="13" applyNumberFormat="1" applyFont="1" applyFill="1" applyBorder="1" applyAlignment="1">
      <alignment vertical="center"/>
    </xf>
    <xf numFmtId="49" fontId="5" fillId="0" borderId="8" xfId="13" applyNumberFormat="1" applyFont="1" applyFill="1" applyBorder="1" applyAlignment="1">
      <alignment horizontal="left" vertical="center"/>
    </xf>
    <xf numFmtId="0" fontId="5" fillId="0" borderId="8" xfId="13" applyFont="1" applyFill="1" applyBorder="1" applyAlignment="1">
      <alignment horizontal="left" vertical="center"/>
    </xf>
    <xf numFmtId="164" fontId="5" fillId="0" borderId="8" xfId="13" applyNumberFormat="1" applyFont="1" applyFill="1" applyBorder="1" applyAlignment="1">
      <alignment vertical="center"/>
    </xf>
    <xf numFmtId="49" fontId="3" fillId="0" borderId="8" xfId="0" applyNumberFormat="1" applyFont="1" applyFill="1" applyBorder="1" applyAlignment="1">
      <alignment horizontal="left" vertical="center"/>
    </xf>
    <xf numFmtId="0" fontId="0" fillId="0" borderId="8" xfId="0" applyFont="1" applyFill="1" applyBorder="1" applyAlignment="1">
      <alignment horizontal="left" vertical="center"/>
    </xf>
    <xf numFmtId="49" fontId="0" fillId="0" borderId="8" xfId="0" applyNumberFormat="1" applyFont="1" applyFill="1" applyBorder="1" applyAlignment="1">
      <alignment horizontal="left" vertical="center"/>
    </xf>
    <xf numFmtId="49" fontId="4" fillId="0" borderId="8" xfId="13" applyNumberFormat="1" applyFont="1" applyBorder="1" applyAlignment="1">
      <alignment horizontal="left" vertical="center"/>
    </xf>
    <xf numFmtId="0" fontId="4" fillId="0" borderId="8" xfId="13" applyFont="1" applyBorder="1" applyAlignment="1">
      <alignment horizontal="left" vertical="center"/>
    </xf>
    <xf numFmtId="164" fontId="4" fillId="0" borderId="8" xfId="13" applyNumberFormat="1" applyFont="1" applyBorder="1" applyAlignment="1">
      <alignment vertical="center"/>
    </xf>
    <xf numFmtId="49" fontId="2" fillId="0" borderId="0" xfId="0" applyNumberFormat="1" applyFont="1" applyBorder="1" applyAlignment="1">
      <alignment horizontal="left" vertical="center"/>
    </xf>
    <xf numFmtId="0" fontId="2" fillId="0" borderId="0" xfId="0" applyFont="1" applyBorder="1" applyAlignment="1">
      <alignment horizontal="left" vertical="center"/>
    </xf>
    <xf numFmtId="164" fontId="2" fillId="0" borderId="0" xfId="0" applyNumberFormat="1" applyFont="1" applyBorder="1" applyAlignment="1">
      <alignment vertical="center"/>
    </xf>
    <xf numFmtId="49" fontId="0" fillId="0" borderId="8" xfId="0" applyNumberFormat="1" applyFont="1" applyBorder="1" applyAlignment="1">
      <alignment horizontal="left" vertical="center"/>
    </xf>
    <xf numFmtId="0" fontId="0" fillId="0" borderId="8" xfId="0" applyFont="1" applyBorder="1" applyAlignment="1">
      <alignment horizontal="left" vertical="center"/>
    </xf>
    <xf numFmtId="164" fontId="0" fillId="0" borderId="8" xfId="0" applyNumberFormat="1" applyFont="1" applyBorder="1" applyAlignment="1">
      <alignment vertical="center"/>
    </xf>
    <xf numFmtId="49" fontId="2" fillId="0" borderId="9" xfId="0" applyNumberFormat="1" applyFont="1" applyBorder="1" applyAlignment="1">
      <alignment horizontal="left" vertical="center"/>
    </xf>
    <xf numFmtId="0" fontId="2" fillId="0" borderId="9" xfId="0" applyFont="1" applyBorder="1" applyAlignment="1">
      <alignment horizontal="left" vertical="center"/>
    </xf>
    <xf numFmtId="164" fontId="2" fillId="0" borderId="9" xfId="0" applyNumberFormat="1" applyFont="1" applyBorder="1" applyAlignment="1">
      <alignment vertical="center"/>
    </xf>
    <xf numFmtId="0" fontId="0" fillId="0" borderId="2" xfId="0" applyFont="1" applyBorder="1" applyAlignment="1">
      <alignment horizontal="justify" vertical="center"/>
    </xf>
    <xf numFmtId="49" fontId="5" fillId="0" borderId="0" xfId="6" applyNumberFormat="1" applyFont="1" applyBorder="1" applyAlignment="1">
      <alignment horizontal="left" vertical="center"/>
    </xf>
    <xf numFmtId="0" fontId="5" fillId="0" borderId="0" xfId="6" applyFont="1" applyBorder="1" applyAlignment="1">
      <alignment horizontal="left" vertical="center"/>
    </xf>
    <xf numFmtId="164" fontId="5" fillId="0" borderId="0" xfId="6" applyNumberFormat="1" applyFont="1" applyBorder="1" applyAlignment="1">
      <alignment vertical="center"/>
    </xf>
    <xf numFmtId="49" fontId="5" fillId="0" borderId="8" xfId="6" applyNumberFormat="1" applyFont="1" applyBorder="1" applyAlignment="1">
      <alignment horizontal="left" vertical="center"/>
    </xf>
    <xf numFmtId="0" fontId="5" fillId="0" borderId="8" xfId="6" applyFont="1" applyBorder="1" applyAlignment="1">
      <alignment horizontal="left" vertical="center"/>
    </xf>
    <xf numFmtId="164" fontId="5" fillId="0" borderId="8" xfId="6" applyNumberFormat="1" applyFont="1" applyBorder="1" applyAlignment="1">
      <alignment vertical="center"/>
    </xf>
    <xf numFmtId="49" fontId="4" fillId="0" borderId="9" xfId="6" applyNumberFormat="1" applyFont="1" applyBorder="1" applyAlignment="1">
      <alignment horizontal="left" vertical="center"/>
    </xf>
    <xf numFmtId="0" fontId="4" fillId="0" borderId="9" xfId="6" applyFont="1" applyBorder="1" applyAlignment="1">
      <alignment horizontal="left" vertical="center"/>
    </xf>
    <xf numFmtId="164" fontId="4" fillId="0" borderId="9" xfId="6" applyNumberFormat="1" applyFont="1" applyBorder="1" applyAlignment="1">
      <alignment vertical="center"/>
    </xf>
    <xf numFmtId="0" fontId="5" fillId="0" borderId="2" xfId="3" applyNumberFormat="1" applyFont="1" applyFill="1" applyBorder="1" applyAlignment="1">
      <alignment horizontal="left" vertical="center"/>
    </xf>
    <xf numFmtId="0" fontId="5" fillId="0" borderId="8" xfId="3" applyFont="1" applyFill="1" applyBorder="1" applyAlignment="1">
      <alignment horizontal="left" vertical="center"/>
    </xf>
    <xf numFmtId="0" fontId="5" fillId="0" borderId="8" xfId="3" applyNumberFormat="1" applyFont="1" applyFill="1" applyBorder="1" applyAlignment="1">
      <alignment vertical="center"/>
    </xf>
    <xf numFmtId="164" fontId="5" fillId="0" borderId="8" xfId="3" applyNumberFormat="1" applyFont="1" applyFill="1" applyBorder="1" applyAlignment="1">
      <alignment vertical="center"/>
    </xf>
    <xf numFmtId="0" fontId="4" fillId="0" borderId="9" xfId="3" applyFont="1" applyFill="1" applyBorder="1" applyAlignment="1">
      <alignment horizontal="left" vertical="center"/>
    </xf>
    <xf numFmtId="0" fontId="4" fillId="0" borderId="9" xfId="3" applyNumberFormat="1" applyFont="1" applyFill="1" applyBorder="1" applyAlignment="1">
      <alignment vertical="center"/>
    </xf>
    <xf numFmtId="164" fontId="4" fillId="0" borderId="9" xfId="3" applyNumberFormat="1" applyFont="1" applyFill="1" applyBorder="1" applyAlignment="1">
      <alignment vertical="center"/>
    </xf>
    <xf numFmtId="49" fontId="4" fillId="0" borderId="3" xfId="9" applyNumberFormat="1" applyFont="1" applyBorder="1" applyAlignment="1">
      <alignment vertical="top"/>
    </xf>
    <xf numFmtId="0" fontId="4" fillId="0" borderId="3" xfId="9" applyFont="1" applyBorder="1" applyAlignment="1">
      <alignment horizontal="justify" vertical="top"/>
    </xf>
    <xf numFmtId="49" fontId="5" fillId="0" borderId="10" xfId="9" applyNumberFormat="1" applyFont="1" applyBorder="1" applyAlignment="1">
      <alignment vertical="top"/>
    </xf>
    <xf numFmtId="0" fontId="5" fillId="0" borderId="10" xfId="9" applyFont="1" applyBorder="1" applyAlignment="1">
      <alignment horizontal="justify" vertical="top" wrapText="1"/>
    </xf>
    <xf numFmtId="49" fontId="5" fillId="0" borderId="5" xfId="9" applyNumberFormat="1" applyFont="1" applyBorder="1" applyAlignment="1">
      <alignment vertical="top"/>
    </xf>
    <xf numFmtId="0" fontId="5" fillId="0" borderId="5" xfId="9" applyFont="1" applyBorder="1" applyAlignment="1">
      <alignment horizontal="justify" vertical="top" wrapText="1"/>
    </xf>
    <xf numFmtId="0" fontId="5" fillId="0" borderId="5" xfId="9" applyFont="1" applyFill="1" applyBorder="1" applyAlignment="1" applyProtection="1">
      <alignment horizontal="justify" vertical="top" wrapText="1"/>
    </xf>
    <xf numFmtId="0" fontId="5" fillId="0" borderId="5" xfId="0" applyFont="1" applyFill="1" applyBorder="1" applyAlignment="1" applyProtection="1">
      <alignment vertical="top" wrapText="1"/>
    </xf>
    <xf numFmtId="0" fontId="5" fillId="0" borderId="5" xfId="9" applyFont="1" applyBorder="1" applyAlignment="1">
      <alignment horizontal="justify" vertical="top"/>
    </xf>
    <xf numFmtId="0" fontId="5" fillId="0" borderId="5" xfId="13" applyFont="1" applyFill="1" applyBorder="1" applyAlignment="1" applyProtection="1">
      <alignment horizontal="justify" vertical="top" wrapText="1"/>
    </xf>
    <xf numFmtId="49" fontId="5" fillId="0" borderId="11" xfId="9" applyNumberFormat="1" applyFont="1" applyBorder="1" applyAlignment="1">
      <alignment vertical="top"/>
    </xf>
    <xf numFmtId="0" fontId="5" fillId="0" borderId="11" xfId="0" applyFont="1" applyFill="1" applyBorder="1" applyAlignment="1" applyProtection="1">
      <alignment horizontal="left" vertical="top" wrapText="1"/>
    </xf>
    <xf numFmtId="49" fontId="4" fillId="0" borderId="2" xfId="13" applyNumberFormat="1" applyFont="1" applyBorder="1" applyAlignment="1">
      <alignment horizontal="left" vertical="center"/>
    </xf>
    <xf numFmtId="49" fontId="5" fillId="0" borderId="6" xfId="8" applyNumberFormat="1" applyFont="1" applyFill="1" applyBorder="1" applyAlignment="1">
      <alignment vertical="top"/>
    </xf>
    <xf numFmtId="0" fontId="5" fillId="0" borderId="6" xfId="8" applyFont="1" applyFill="1" applyBorder="1" applyAlignment="1">
      <alignment horizontal="justify" vertical="top" wrapText="1"/>
    </xf>
    <xf numFmtId="0" fontId="5" fillId="0" borderId="6" xfId="8" applyFont="1" applyFill="1" applyBorder="1" applyAlignment="1">
      <alignment horizontal="center"/>
    </xf>
    <xf numFmtId="49" fontId="5" fillId="0" borderId="0" xfId="12" applyNumberFormat="1" applyFont="1" applyBorder="1" applyAlignment="1">
      <alignment horizontal="left" vertical="center"/>
    </xf>
    <xf numFmtId="0" fontId="5" fillId="0" borderId="0" xfId="12" applyFont="1" applyBorder="1" applyAlignment="1">
      <alignment horizontal="left" vertical="center"/>
    </xf>
    <xf numFmtId="164" fontId="5" fillId="0" borderId="0" xfId="12" applyNumberFormat="1" applyFont="1" applyBorder="1" applyAlignment="1">
      <alignment vertical="center"/>
    </xf>
    <xf numFmtId="164" fontId="4" fillId="0" borderId="0" xfId="12" applyNumberFormat="1" applyFont="1" applyBorder="1" applyAlignment="1">
      <alignment vertical="center"/>
    </xf>
    <xf numFmtId="49" fontId="5" fillId="0" borderId="8" xfId="12" applyNumberFormat="1" applyFont="1" applyBorder="1" applyAlignment="1">
      <alignment horizontal="left" vertical="center"/>
    </xf>
    <xf numFmtId="0" fontId="5" fillId="0" borderId="8" xfId="12" applyFont="1" applyBorder="1" applyAlignment="1">
      <alignment horizontal="left" vertical="center"/>
    </xf>
    <xf numFmtId="164" fontId="5" fillId="0" borderId="8" xfId="12" applyNumberFormat="1" applyFont="1" applyBorder="1" applyAlignment="1">
      <alignment vertical="center"/>
    </xf>
    <xf numFmtId="49" fontId="4" fillId="0" borderId="9" xfId="12" applyNumberFormat="1" applyFont="1" applyBorder="1" applyAlignment="1">
      <alignment horizontal="left" vertical="center"/>
    </xf>
    <xf numFmtId="0" fontId="4" fillId="0" borderId="9" xfId="12" applyFont="1" applyBorder="1" applyAlignment="1">
      <alignment horizontal="left" vertical="center"/>
    </xf>
    <xf numFmtId="164" fontId="4" fillId="0" borderId="9" xfId="12" applyNumberFormat="1" applyFont="1" applyBorder="1" applyAlignment="1">
      <alignment vertical="center"/>
    </xf>
    <xf numFmtId="49" fontId="5" fillId="0" borderId="0" xfId="3" applyNumberFormat="1" applyFont="1" applyFill="1" applyBorder="1" applyAlignment="1">
      <alignment horizontal="left" vertical="top"/>
    </xf>
    <xf numFmtId="49" fontId="5" fillId="0" borderId="0" xfId="3" applyNumberFormat="1" applyFont="1" applyFill="1" applyAlignment="1">
      <alignment horizontal="left" vertical="top"/>
    </xf>
    <xf numFmtId="49" fontId="5" fillId="0" borderId="2" xfId="13" applyNumberFormat="1" applyFont="1" applyFill="1" applyBorder="1" applyAlignment="1">
      <alignment horizontal="left" vertical="top"/>
    </xf>
    <xf numFmtId="49" fontId="5" fillId="0" borderId="3" xfId="3" applyNumberFormat="1" applyFont="1" applyFill="1" applyBorder="1" applyAlignment="1">
      <alignment horizontal="left" vertical="top"/>
    </xf>
    <xf numFmtId="49" fontId="5" fillId="0" borderId="1" xfId="3" applyNumberFormat="1" applyFont="1" applyFill="1" applyBorder="1" applyAlignment="1">
      <alignment horizontal="left" vertical="top"/>
    </xf>
    <xf numFmtId="49" fontId="4" fillId="0" borderId="5" xfId="3" quotePrefix="1" applyNumberFormat="1" applyFont="1" applyFill="1" applyBorder="1" applyAlignment="1">
      <alignment horizontal="left" vertical="top"/>
    </xf>
    <xf numFmtId="49" fontId="4" fillId="0" borderId="5" xfId="3" applyNumberFormat="1" applyFont="1" applyFill="1" applyBorder="1" applyAlignment="1">
      <alignment horizontal="left" vertical="top"/>
    </xf>
    <xf numFmtId="0" fontId="3" fillId="0" borderId="5" xfId="1" applyFont="1" applyFill="1" applyBorder="1" applyAlignment="1">
      <alignment horizontal="left" vertical="top"/>
    </xf>
    <xf numFmtId="0" fontId="5" fillId="0" borderId="0" xfId="1" applyFont="1" applyFill="1" applyAlignment="1">
      <alignment horizontal="left" vertical="top"/>
    </xf>
    <xf numFmtId="0" fontId="4" fillId="0" borderId="5" xfId="18" applyFont="1" applyFill="1" applyBorder="1" applyAlignment="1">
      <alignment horizontal="justify" vertical="top"/>
    </xf>
    <xf numFmtId="0" fontId="5" fillId="0" borderId="5" xfId="18" applyFont="1" applyFill="1" applyBorder="1" applyAlignment="1">
      <alignment horizontal="center"/>
    </xf>
    <xf numFmtId="4" fontId="5" fillId="0" borderId="5" xfId="18" applyNumberFormat="1" applyFont="1" applyFill="1" applyBorder="1" applyAlignment="1">
      <alignment horizontal="right"/>
    </xf>
    <xf numFmtId="164" fontId="5" fillId="0" borderId="5" xfId="18" applyNumberFormat="1" applyFont="1" applyFill="1" applyBorder="1" applyAlignment="1">
      <alignment horizontal="right"/>
    </xf>
    <xf numFmtId="49" fontId="5" fillId="0" borderId="5" xfId="18" applyNumberFormat="1" applyFont="1" applyFill="1" applyBorder="1" applyAlignment="1">
      <alignment vertical="top"/>
    </xf>
    <xf numFmtId="4" fontId="0" fillId="0" borderId="5" xfId="0" applyNumberFormat="1" applyFont="1" applyFill="1" applyBorder="1" applyAlignment="1">
      <alignment horizontal="right"/>
    </xf>
    <xf numFmtId="164" fontId="0" fillId="0" borderId="5" xfId="0" applyNumberFormat="1" applyFont="1" applyFill="1" applyBorder="1" applyAlignment="1">
      <alignment horizontal="right"/>
    </xf>
    <xf numFmtId="49" fontId="5" fillId="0" borderId="5" xfId="18" applyNumberFormat="1" applyFont="1" applyFill="1" applyBorder="1" applyAlignment="1">
      <alignment horizontal="right" vertical="top"/>
    </xf>
    <xf numFmtId="49" fontId="5" fillId="0" borderId="6" xfId="18" applyNumberFormat="1" applyFont="1" applyFill="1" applyBorder="1" applyAlignment="1">
      <alignment vertical="top"/>
    </xf>
    <xf numFmtId="0" fontId="5" fillId="0" borderId="6" xfId="18" applyFont="1" applyFill="1" applyBorder="1" applyAlignment="1">
      <alignment horizontal="justify" vertical="top"/>
    </xf>
    <xf numFmtId="0" fontId="5" fillId="0" borderId="6" xfId="18" applyFont="1" applyFill="1" applyBorder="1" applyAlignment="1">
      <alignment horizontal="center"/>
    </xf>
    <xf numFmtId="4" fontId="5" fillId="0" borderId="6" xfId="18" applyNumberFormat="1" applyFont="1" applyFill="1" applyBorder="1" applyAlignment="1">
      <alignment horizontal="right"/>
    </xf>
    <xf numFmtId="164" fontId="5" fillId="0" borderId="6" xfId="18" applyNumberFormat="1" applyFont="1" applyFill="1" applyBorder="1" applyAlignment="1">
      <alignment horizontal="right"/>
    </xf>
    <xf numFmtId="49" fontId="5" fillId="0" borderId="4" xfId="18" applyNumberFormat="1" applyFont="1" applyFill="1" applyBorder="1" applyAlignment="1">
      <alignment vertical="center"/>
    </xf>
    <xf numFmtId="0" fontId="4" fillId="0" borderId="4" xfId="18" applyFont="1" applyFill="1" applyBorder="1" applyAlignment="1">
      <alignment horizontal="justify" vertical="center"/>
    </xf>
    <xf numFmtId="0" fontId="4" fillId="0" borderId="4" xfId="18" applyFont="1" applyFill="1" applyBorder="1" applyAlignment="1">
      <alignment horizontal="center" vertical="center"/>
    </xf>
    <xf numFmtId="4" fontId="4" fillId="0" borderId="4" xfId="18" applyNumberFormat="1" applyFont="1" applyFill="1" applyBorder="1" applyAlignment="1">
      <alignment horizontal="right" vertical="center"/>
    </xf>
    <xf numFmtId="164" fontId="4" fillId="0" borderId="4" xfId="18" applyNumberFormat="1" applyFont="1" applyFill="1" applyBorder="1" applyAlignment="1">
      <alignment horizontal="right" vertical="center"/>
    </xf>
    <xf numFmtId="49" fontId="14" fillId="0" borderId="5" xfId="13" applyNumberFormat="1" applyFont="1" applyFill="1" applyBorder="1" applyAlignment="1">
      <alignment vertical="top"/>
    </xf>
    <xf numFmtId="0" fontId="14" fillId="0" borderId="5" xfId="13" applyFont="1" applyFill="1" applyBorder="1" applyAlignment="1">
      <alignment horizontal="justify" vertical="top" wrapText="1"/>
    </xf>
    <xf numFmtId="0" fontId="14" fillId="0" borderId="5" xfId="13" applyFont="1" applyFill="1" applyBorder="1" applyAlignment="1">
      <alignment horizontal="center"/>
    </xf>
    <xf numFmtId="164" fontId="14" fillId="0" borderId="5" xfId="13" applyNumberFormat="1" applyFont="1" applyFill="1" applyBorder="1"/>
    <xf numFmtId="49" fontId="5" fillId="0" borderId="5" xfId="12" applyNumberFormat="1" applyFont="1" applyFill="1" applyBorder="1" applyAlignment="1">
      <alignment vertical="top"/>
    </xf>
    <xf numFmtId="0" fontId="5" fillId="0" borderId="5" xfId="12" applyFont="1" applyFill="1" applyBorder="1" applyAlignment="1">
      <alignment horizontal="center"/>
    </xf>
    <xf numFmtId="0" fontId="4" fillId="0" borderId="5" xfId="13" applyFont="1" applyFill="1" applyBorder="1" applyAlignment="1">
      <alignment horizontal="justify" vertical="top" wrapText="1"/>
    </xf>
    <xf numFmtId="0" fontId="5" fillId="0" borderId="0" xfId="12" applyFont="1" applyFill="1"/>
    <xf numFmtId="0" fontId="5" fillId="0" borderId="5" xfId="12" applyFont="1" applyFill="1" applyBorder="1" applyAlignment="1">
      <alignment horizontal="justify" vertical="top"/>
    </xf>
    <xf numFmtId="49" fontId="5" fillId="0" borderId="6" xfId="12" applyNumberFormat="1" applyFont="1" applyFill="1" applyBorder="1" applyAlignment="1">
      <alignment vertical="top"/>
    </xf>
    <xf numFmtId="0" fontId="5" fillId="0" borderId="6" xfId="12" applyFont="1" applyFill="1" applyBorder="1" applyAlignment="1">
      <alignment horizontal="justify" vertical="top"/>
    </xf>
    <xf numFmtId="0" fontId="5" fillId="0" borderId="6" xfId="12" applyFont="1" applyFill="1" applyBorder="1" applyAlignment="1">
      <alignment horizontal="center"/>
    </xf>
    <xf numFmtId="49" fontId="5" fillId="0" borderId="4" xfId="12" applyNumberFormat="1" applyFont="1" applyFill="1" applyBorder="1" applyAlignment="1">
      <alignment vertical="center"/>
    </xf>
    <xf numFmtId="0" fontId="4" fillId="0" borderId="4" xfId="12" applyFont="1" applyFill="1" applyBorder="1" applyAlignment="1">
      <alignment horizontal="left" vertical="center"/>
    </xf>
    <xf numFmtId="0" fontId="5" fillId="0" borderId="4" xfId="12" applyFont="1" applyFill="1" applyBorder="1" applyAlignment="1">
      <alignment horizontal="center" vertical="center"/>
    </xf>
    <xf numFmtId="49" fontId="5" fillId="0" borderId="7" xfId="12" applyNumberFormat="1" applyFont="1" applyFill="1" applyBorder="1" applyAlignment="1">
      <alignment vertical="top"/>
    </xf>
    <xf numFmtId="0" fontId="4" fillId="0" borderId="7" xfId="12" applyFont="1" applyFill="1" applyBorder="1" applyAlignment="1">
      <alignment horizontal="left" vertical="top"/>
    </xf>
    <xf numFmtId="49" fontId="4" fillId="0" borderId="5" xfId="12" applyNumberFormat="1" applyFont="1" applyFill="1" applyBorder="1" applyAlignment="1">
      <alignment vertical="top"/>
    </xf>
    <xf numFmtId="0" fontId="4" fillId="0" borderId="5" xfId="12" applyFont="1" applyFill="1" applyBorder="1" applyAlignment="1">
      <alignment horizontal="justify" vertical="top" wrapText="1"/>
    </xf>
    <xf numFmtId="0" fontId="5" fillId="0" borderId="7" xfId="12" applyFont="1" applyFill="1" applyBorder="1" applyAlignment="1">
      <alignment horizontal="justify" vertical="top"/>
    </xf>
    <xf numFmtId="0" fontId="5" fillId="0" borderId="7" xfId="12" applyFont="1" applyFill="1" applyBorder="1" applyAlignment="1">
      <alignment horizontal="center"/>
    </xf>
    <xf numFmtId="49" fontId="5" fillId="0" borderId="1" xfId="12" applyNumberFormat="1" applyFont="1" applyFill="1" applyBorder="1" applyAlignment="1">
      <alignment vertical="top"/>
    </xf>
    <xf numFmtId="0" fontId="5" fillId="0" borderId="1" xfId="12" applyFont="1" applyFill="1" applyBorder="1" applyAlignment="1">
      <alignment horizontal="center"/>
    </xf>
    <xf numFmtId="49" fontId="5" fillId="0" borderId="0" xfId="12" applyNumberFormat="1" applyFont="1" applyFill="1" applyAlignment="1">
      <alignment vertical="top"/>
    </xf>
    <xf numFmtId="0" fontId="5" fillId="0" borderId="0" xfId="12" applyFont="1" applyFill="1" applyAlignment="1">
      <alignment horizontal="center"/>
    </xf>
    <xf numFmtId="164" fontId="5" fillId="0" borderId="0" xfId="12" applyNumberFormat="1" applyFont="1" applyFill="1"/>
    <xf numFmtId="49" fontId="7" fillId="0" borderId="0" xfId="3" applyNumberFormat="1" applyFont="1" applyFill="1" applyAlignment="1">
      <alignment horizontal="center" vertical="center"/>
    </xf>
    <xf numFmtId="0" fontId="2" fillId="0" borderId="4" xfId="0" applyFont="1" applyFill="1" applyBorder="1" applyAlignment="1">
      <alignment horizontal="left"/>
    </xf>
    <xf numFmtId="164" fontId="1" fillId="0" borderId="4" xfId="0" applyNumberFormat="1" applyFont="1" applyFill="1" applyBorder="1" applyAlignment="1"/>
    <xf numFmtId="0" fontId="1" fillId="0" borderId="4" xfId="0" applyFont="1" applyFill="1" applyBorder="1" applyAlignment="1">
      <alignment horizontal="center"/>
    </xf>
    <xf numFmtId="164" fontId="2" fillId="0" borderId="4" xfId="0" applyNumberFormat="1" applyFont="1" applyFill="1" applyBorder="1" applyAlignment="1"/>
    <xf numFmtId="0" fontId="0" fillId="0" borderId="1" xfId="0" applyFont="1" applyFill="1" applyBorder="1" applyAlignment="1">
      <alignment horizontal="justify" vertical="top"/>
    </xf>
    <xf numFmtId="0" fontId="0" fillId="0" borderId="0" xfId="0" applyFont="1" applyFill="1" applyAlignment="1">
      <alignment vertical="center"/>
    </xf>
    <xf numFmtId="0" fontId="0" fillId="2" borderId="0" xfId="0" applyFont="1" applyFill="1" applyAlignment="1">
      <alignment vertical="center"/>
    </xf>
    <xf numFmtId="164" fontId="0" fillId="0" borderId="0" xfId="0" applyNumberFormat="1" applyFont="1" applyFill="1" applyBorder="1" applyAlignment="1">
      <alignment horizontal="right"/>
    </xf>
    <xf numFmtId="164" fontId="0" fillId="0" borderId="0" xfId="0" applyNumberFormat="1" applyFont="1" applyFill="1" applyAlignment="1">
      <alignment horizontal="right"/>
    </xf>
    <xf numFmtId="164" fontId="0" fillId="0" borderId="1" xfId="0" applyNumberFormat="1" applyFont="1" applyFill="1" applyBorder="1" applyAlignment="1">
      <alignment horizontal="right"/>
    </xf>
    <xf numFmtId="164" fontId="5" fillId="0" borderId="5" xfId="5" applyNumberFormat="1" applyFont="1" applyFill="1" applyBorder="1" applyAlignment="1">
      <alignment horizontal="right"/>
    </xf>
    <xf numFmtId="164" fontId="5" fillId="0" borderId="5" xfId="13" applyNumberFormat="1" applyFont="1" applyFill="1" applyBorder="1" applyAlignment="1">
      <alignment horizontal="right"/>
    </xf>
    <xf numFmtId="164" fontId="0" fillId="0" borderId="6" xfId="0" applyNumberFormat="1" applyFont="1" applyFill="1" applyBorder="1" applyAlignment="1">
      <alignment horizontal="right"/>
    </xf>
    <xf numFmtId="164" fontId="0" fillId="0" borderId="7" xfId="0" applyNumberFormat="1" applyFont="1" applyFill="1" applyBorder="1" applyAlignment="1">
      <alignment horizontal="right"/>
    </xf>
    <xf numFmtId="164" fontId="2" fillId="0" borderId="7" xfId="0" applyNumberFormat="1" applyFont="1" applyFill="1" applyBorder="1" applyAlignment="1">
      <alignment horizontal="right"/>
    </xf>
    <xf numFmtId="164" fontId="2" fillId="0" borderId="5" xfId="0" applyNumberFormat="1" applyFont="1" applyFill="1" applyBorder="1" applyAlignment="1">
      <alignment horizontal="right"/>
    </xf>
    <xf numFmtId="164" fontId="5" fillId="0" borderId="5" xfId="4" applyNumberFormat="1" applyFont="1" applyFill="1" applyBorder="1" applyAlignment="1">
      <alignment horizontal="right"/>
    </xf>
    <xf numFmtId="164" fontId="6" fillId="0" borderId="5" xfId="0" applyNumberFormat="1" applyFont="1" applyFill="1" applyBorder="1" applyAlignment="1">
      <alignment horizontal="right"/>
    </xf>
    <xf numFmtId="164" fontId="3" fillId="0" borderId="7" xfId="0" applyNumberFormat="1" applyFont="1" applyFill="1" applyBorder="1" applyAlignment="1">
      <alignment horizontal="right"/>
    </xf>
    <xf numFmtId="164" fontId="5" fillId="0" borderId="5" xfId="14" applyNumberFormat="1" applyFont="1" applyFill="1" applyBorder="1" applyAlignment="1">
      <alignment horizontal="right"/>
    </xf>
    <xf numFmtId="164" fontId="0" fillId="0" borderId="4" xfId="0" applyNumberFormat="1" applyFont="1" applyFill="1" applyBorder="1" applyAlignment="1">
      <alignment horizontal="right" vertical="center"/>
    </xf>
    <xf numFmtId="164" fontId="2" fillId="0" borderId="4" xfId="0" applyNumberFormat="1" applyFont="1" applyFill="1" applyBorder="1" applyAlignment="1">
      <alignment horizontal="right" vertical="center"/>
    </xf>
    <xf numFmtId="164" fontId="3" fillId="0" borderId="4" xfId="0" applyNumberFormat="1" applyFont="1" applyFill="1" applyBorder="1" applyAlignment="1">
      <alignment horizontal="right" vertical="center"/>
    </xf>
    <xf numFmtId="0" fontId="5" fillId="0" borderId="0" xfId="12" applyFont="1" applyBorder="1" applyAlignment="1">
      <alignment horizontal="justify" vertical="top"/>
    </xf>
    <xf numFmtId="0" fontId="5" fillId="0" borderId="0" xfId="12" applyFont="1" applyAlignment="1">
      <alignment horizontal="justify" vertical="top"/>
    </xf>
    <xf numFmtId="49" fontId="5" fillId="0" borderId="0" xfId="12" applyNumberFormat="1" applyFont="1" applyBorder="1" applyAlignment="1">
      <alignment horizontal="left" vertical="top"/>
    </xf>
    <xf numFmtId="0" fontId="5" fillId="0" borderId="0" xfId="12" applyFont="1" applyBorder="1" applyAlignment="1">
      <alignment horizontal="left" vertical="top"/>
    </xf>
    <xf numFmtId="0" fontId="5" fillId="0" borderId="3" xfId="12" applyFont="1" applyBorder="1" applyAlignment="1">
      <alignment horizontal="center" vertical="top"/>
    </xf>
    <xf numFmtId="0" fontId="5" fillId="0" borderId="1" xfId="12" applyFont="1" applyBorder="1" applyAlignment="1">
      <alignment horizontal="justify" vertical="top"/>
    </xf>
    <xf numFmtId="0" fontId="5" fillId="0" borderId="1" xfId="12" applyFont="1" applyFill="1" applyBorder="1" applyAlignment="1">
      <alignment horizontal="justify" vertical="top"/>
    </xf>
    <xf numFmtId="0" fontId="5" fillId="0" borderId="0" xfId="12" applyFont="1" applyFill="1" applyAlignment="1">
      <alignment horizontal="justify" vertical="top"/>
    </xf>
    <xf numFmtId="49" fontId="0" fillId="0" borderId="0" xfId="0" applyNumberFormat="1" applyFont="1" applyFill="1" applyBorder="1" applyAlignment="1">
      <alignment vertical="center"/>
    </xf>
    <xf numFmtId="0" fontId="0" fillId="0" borderId="0" xfId="0" applyFont="1" applyFill="1" applyBorder="1" applyAlignment="1">
      <alignment horizontal="justify" vertical="center"/>
    </xf>
    <xf numFmtId="0" fontId="0" fillId="0" borderId="0" xfId="0" applyFont="1" applyFill="1" applyBorder="1" applyAlignment="1">
      <alignment horizontal="center" vertical="center"/>
    </xf>
    <xf numFmtId="164" fontId="0" fillId="0" borderId="0" xfId="0" applyNumberFormat="1" applyFont="1" applyFill="1" applyBorder="1" applyAlignment="1">
      <alignment horizontal="right" vertical="center"/>
    </xf>
    <xf numFmtId="164" fontId="5" fillId="0" borderId="0" xfId="4" applyNumberFormat="1" applyFont="1" applyFill="1" applyAlignment="1">
      <alignment horizontal="right" vertical="center"/>
    </xf>
    <xf numFmtId="0" fontId="5" fillId="0" borderId="0" xfId="4" applyFont="1" applyFill="1" applyAlignment="1">
      <alignment horizontal="center" vertical="center"/>
    </xf>
    <xf numFmtId="49" fontId="4" fillId="0" borderId="0" xfId="4" applyNumberFormat="1" applyFont="1" applyFill="1" applyAlignment="1">
      <alignment horizontal="center" vertical="center" wrapText="1"/>
    </xf>
    <xf numFmtId="49" fontId="4" fillId="0" borderId="0" xfId="4" applyNumberFormat="1" applyFont="1" applyFill="1" applyAlignment="1">
      <alignment horizontal="right" vertical="center" wrapText="1"/>
    </xf>
    <xf numFmtId="164" fontId="0" fillId="0" borderId="0" xfId="0" applyNumberFormat="1" applyFont="1" applyFill="1" applyAlignment="1">
      <alignment horizontal="right" vertical="center"/>
    </xf>
    <xf numFmtId="0" fontId="0" fillId="0" borderId="2" xfId="0" applyFont="1" applyFill="1" applyBorder="1" applyAlignment="1">
      <alignment horizontal="center" vertical="center"/>
    </xf>
    <xf numFmtId="164" fontId="0" fillId="0" borderId="2" xfId="0" applyNumberFormat="1" applyFont="1" applyFill="1" applyBorder="1" applyAlignment="1">
      <alignment horizontal="right" vertical="center"/>
    </xf>
    <xf numFmtId="164" fontId="3" fillId="0" borderId="0" xfId="0" applyNumberFormat="1" applyFont="1" applyFill="1" applyAlignment="1">
      <alignment horizontal="right" vertical="center"/>
    </xf>
    <xf numFmtId="0" fontId="0" fillId="0" borderId="8" xfId="0" applyFont="1" applyFill="1" applyBorder="1" applyAlignment="1">
      <alignment horizontal="center" vertical="center"/>
    </xf>
    <xf numFmtId="164" fontId="0" fillId="0" borderId="8" xfId="0" applyNumberFormat="1" applyFont="1" applyFill="1" applyBorder="1" applyAlignment="1">
      <alignment horizontal="right" vertical="center"/>
    </xf>
    <xf numFmtId="0" fontId="0" fillId="0" borderId="8" xfId="0" applyFont="1" applyBorder="1" applyAlignment="1">
      <alignment vertical="center"/>
    </xf>
    <xf numFmtId="0" fontId="0" fillId="0" borderId="8" xfId="0" applyFont="1" applyFill="1" applyBorder="1" applyAlignment="1">
      <alignment horizontal="right" vertical="center"/>
    </xf>
    <xf numFmtId="164" fontId="4" fillId="0" borderId="0" xfId="4" applyNumberFormat="1" applyFont="1" applyFill="1" applyAlignment="1">
      <alignment horizontal="right" vertical="center"/>
    </xf>
    <xf numFmtId="0" fontId="5" fillId="0" borderId="0" xfId="4" applyFont="1" applyFill="1" applyBorder="1" applyAlignment="1">
      <alignment horizontal="center" vertical="center"/>
    </xf>
    <xf numFmtId="164" fontId="5" fillId="0" borderId="0" xfId="4" applyNumberFormat="1" applyFont="1" applyFill="1" applyBorder="1" applyAlignment="1">
      <alignment horizontal="right" vertical="center"/>
    </xf>
    <xf numFmtId="49" fontId="5" fillId="0" borderId="0" xfId="13" applyNumberFormat="1" applyFont="1" applyFill="1" applyBorder="1" applyAlignment="1">
      <alignment vertical="center"/>
    </xf>
    <xf numFmtId="0" fontId="5" fillId="0" borderId="0" xfId="13" applyFont="1" applyFill="1" applyBorder="1" applyAlignment="1">
      <alignment horizontal="justify" vertical="center"/>
    </xf>
    <xf numFmtId="0" fontId="5" fillId="0" borderId="0" xfId="13" applyFont="1" applyFill="1" applyBorder="1" applyAlignment="1">
      <alignment horizontal="center" vertical="center"/>
    </xf>
    <xf numFmtId="0" fontId="5" fillId="0" borderId="3" xfId="12" applyFont="1" applyBorder="1" applyAlignment="1"/>
    <xf numFmtId="0" fontId="5" fillId="0" borderId="1" xfId="12" applyFont="1" applyBorder="1" applyAlignment="1"/>
    <xf numFmtId="164" fontId="5" fillId="0" borderId="1" xfId="12" applyNumberFormat="1" applyFont="1" applyBorder="1" applyAlignment="1">
      <alignment horizontal="right"/>
    </xf>
    <xf numFmtId="164" fontId="5" fillId="0" borderId="5" xfId="8" applyNumberFormat="1" applyFont="1" applyFill="1" applyBorder="1" applyAlignment="1">
      <alignment horizontal="right"/>
    </xf>
    <xf numFmtId="164" fontId="5" fillId="0" borderId="5" xfId="12" applyNumberFormat="1" applyFont="1" applyFill="1" applyBorder="1" applyAlignment="1">
      <alignment horizontal="right"/>
    </xf>
    <xf numFmtId="164" fontId="5" fillId="0" borderId="6" xfId="12" applyNumberFormat="1" applyFont="1" applyFill="1" applyBorder="1" applyAlignment="1">
      <alignment horizontal="right"/>
    </xf>
    <xf numFmtId="164" fontId="5" fillId="0" borderId="7" xfId="12" applyNumberFormat="1" applyFont="1" applyFill="1" applyBorder="1" applyAlignment="1">
      <alignment horizontal="right"/>
    </xf>
    <xf numFmtId="164" fontId="4" fillId="0" borderId="7" xfId="12" applyNumberFormat="1" applyFont="1" applyFill="1" applyBorder="1" applyAlignment="1">
      <alignment horizontal="right"/>
    </xf>
    <xf numFmtId="164" fontId="5" fillId="0" borderId="1" xfId="12" applyNumberFormat="1" applyFont="1" applyFill="1" applyBorder="1" applyAlignment="1">
      <alignment horizontal="right"/>
    </xf>
    <xf numFmtId="164" fontId="5" fillId="0" borderId="4" xfId="12" applyNumberFormat="1" applyFont="1" applyFill="1" applyBorder="1" applyAlignment="1">
      <alignment horizontal="right" vertical="center"/>
    </xf>
    <xf numFmtId="164" fontId="4" fillId="0" borderId="4" xfId="12" applyNumberFormat="1" applyFont="1" applyFill="1" applyBorder="1" applyAlignment="1">
      <alignment horizontal="right" vertical="center"/>
    </xf>
    <xf numFmtId="164" fontId="5" fillId="0" borderId="5" xfId="3" applyNumberFormat="1" applyFont="1" applyFill="1" applyBorder="1" applyAlignment="1">
      <alignment horizontal="right"/>
    </xf>
    <xf numFmtId="164" fontId="5" fillId="0" borderId="6" xfId="8" applyNumberFormat="1" applyFont="1" applyFill="1" applyBorder="1" applyAlignment="1">
      <alignment horizontal="right"/>
    </xf>
    <xf numFmtId="164" fontId="4" fillId="0" borderId="7" xfId="8" applyNumberFormat="1" applyFont="1" applyBorder="1" applyAlignment="1">
      <alignment horizontal="right"/>
    </xf>
    <xf numFmtId="164" fontId="4" fillId="0" borderId="4" xfId="8" applyNumberFormat="1" applyFont="1" applyBorder="1" applyAlignment="1">
      <alignment horizontal="right" vertical="center"/>
    </xf>
    <xf numFmtId="49" fontId="5" fillId="0" borderId="0" xfId="3" applyNumberFormat="1" applyFont="1" applyFill="1" applyAlignment="1">
      <alignment horizontal="left" vertical="center"/>
    </xf>
    <xf numFmtId="49" fontId="7" fillId="0" borderId="0" xfId="3" applyNumberFormat="1" applyFont="1" applyFill="1" applyAlignment="1">
      <alignment horizontal="left" vertical="center"/>
    </xf>
    <xf numFmtId="49" fontId="5" fillId="0" borderId="8" xfId="3" applyNumberFormat="1" applyFont="1" applyFill="1" applyBorder="1" applyAlignment="1">
      <alignment horizontal="left" vertical="center"/>
    </xf>
    <xf numFmtId="49" fontId="4" fillId="0" borderId="9" xfId="3" applyNumberFormat="1" applyFont="1" applyFill="1" applyBorder="1" applyAlignment="1">
      <alignment horizontal="left" vertical="center"/>
    </xf>
    <xf numFmtId="49" fontId="5" fillId="0" borderId="0" xfId="3" applyNumberFormat="1" applyFont="1" applyFill="1" applyBorder="1" applyAlignment="1">
      <alignment horizontal="left" vertical="center"/>
    </xf>
    <xf numFmtId="0" fontId="5" fillId="0" borderId="0" xfId="3" applyFont="1" applyFill="1" applyBorder="1" applyAlignment="1">
      <alignment horizontal="center" vertical="center"/>
    </xf>
    <xf numFmtId="0" fontId="5" fillId="0" borderId="1" xfId="3" applyFont="1" applyFill="1" applyBorder="1" applyAlignment="1">
      <alignment horizontal="justify" vertical="top"/>
    </xf>
    <xf numFmtId="0" fontId="5" fillId="0" borderId="5" xfId="3" applyNumberFormat="1" applyFont="1" applyFill="1" applyBorder="1" applyAlignment="1">
      <alignment horizontal="right"/>
    </xf>
    <xf numFmtId="0" fontId="6" fillId="0" borderId="5" xfId="1" applyNumberFormat="1" applyFont="1" applyFill="1" applyBorder="1" applyAlignment="1">
      <alignment horizontal="right"/>
    </xf>
    <xf numFmtId="0" fontId="5" fillId="0" borderId="0" xfId="3" applyFont="1" applyFill="1" applyAlignment="1">
      <alignment vertical="center"/>
    </xf>
    <xf numFmtId="0" fontId="0" fillId="0" borderId="2" xfId="0" applyFont="1" applyBorder="1" applyAlignment="1">
      <alignment horizontal="justify" vertical="center" wrapText="1"/>
    </xf>
    <xf numFmtId="164" fontId="5" fillId="0" borderId="5" xfId="6" applyNumberFormat="1" applyFont="1" applyBorder="1" applyAlignment="1">
      <alignment horizontal="right"/>
    </xf>
    <xf numFmtId="164" fontId="5" fillId="0" borderId="1" xfId="6" applyNumberFormat="1" applyFont="1" applyBorder="1" applyAlignment="1">
      <alignment horizontal="right"/>
    </xf>
    <xf numFmtId="164" fontId="5" fillId="0" borderId="4" xfId="6" applyNumberFormat="1" applyFont="1" applyBorder="1" applyAlignment="1">
      <alignment horizontal="right" vertical="center"/>
    </xf>
    <xf numFmtId="164" fontId="4" fillId="0" borderId="4" xfId="6" applyNumberFormat="1" applyFont="1" applyBorder="1" applyAlignment="1">
      <alignment horizontal="right" vertical="center"/>
    </xf>
    <xf numFmtId="49" fontId="4" fillId="0" borderId="0" xfId="13" applyNumberFormat="1" applyFont="1" applyBorder="1" applyAlignment="1">
      <alignment horizontal="left" vertical="center"/>
    </xf>
    <xf numFmtId="49" fontId="0" fillId="0" borderId="0" xfId="0" applyNumberFormat="1" applyFont="1" applyFill="1" applyBorder="1" applyAlignment="1">
      <alignment horizontal="left" vertical="center"/>
    </xf>
    <xf numFmtId="0" fontId="13" fillId="0" borderId="0" xfId="0" applyFont="1" applyAlignment="1">
      <alignment vertical="center"/>
    </xf>
    <xf numFmtId="4" fontId="13" fillId="0" borderId="0" xfId="0" applyNumberFormat="1" applyFont="1"/>
    <xf numFmtId="4" fontId="13" fillId="0" borderId="0" xfId="0" applyNumberFormat="1" applyFont="1" applyFill="1"/>
    <xf numFmtId="4" fontId="13" fillId="0" borderId="0" xfId="0" applyNumberFormat="1" applyFont="1" applyAlignment="1">
      <alignment vertical="center"/>
    </xf>
    <xf numFmtId="0" fontId="14" fillId="0" borderId="0" xfId="6" applyFont="1"/>
    <xf numFmtId="0" fontId="14" fillId="0" borderId="0" xfId="6" applyFont="1" applyAlignment="1">
      <alignment vertical="center"/>
    </xf>
    <xf numFmtId="4" fontId="14" fillId="0" borderId="0" xfId="6" applyNumberFormat="1" applyFont="1"/>
    <xf numFmtId="4" fontId="14" fillId="0" borderId="0" xfId="6" applyNumberFormat="1" applyFont="1" applyAlignment="1">
      <alignment vertical="center"/>
    </xf>
    <xf numFmtId="0" fontId="5" fillId="3" borderId="0" xfId="13" applyFont="1" applyFill="1"/>
    <xf numFmtId="0" fontId="5" fillId="3" borderId="0" xfId="12" applyFont="1" applyFill="1"/>
    <xf numFmtId="0" fontId="5" fillId="3" borderId="0" xfId="13" applyFont="1" applyFill="1" applyAlignment="1">
      <alignment vertical="center"/>
    </xf>
    <xf numFmtId="0" fontId="5" fillId="3" borderId="0" xfId="3" applyFont="1" applyFill="1"/>
    <xf numFmtId="4" fontId="14" fillId="3" borderId="0" xfId="6" applyNumberFormat="1" applyFont="1" applyFill="1"/>
    <xf numFmtId="0" fontId="5" fillId="3" borderId="0" xfId="6" applyFont="1" applyFill="1"/>
    <xf numFmtId="4" fontId="13" fillId="5" borderId="0" xfId="0" applyNumberFormat="1" applyFont="1" applyFill="1"/>
    <xf numFmtId="0" fontId="0" fillId="5" borderId="0" xfId="0" applyFont="1" applyFill="1"/>
    <xf numFmtId="0" fontId="5" fillId="6" borderId="0" xfId="13" applyFont="1" applyFill="1"/>
    <xf numFmtId="49" fontId="5" fillId="0" borderId="5" xfId="6" applyNumberFormat="1" applyFont="1" applyFill="1" applyBorder="1" applyAlignment="1">
      <alignment vertical="top"/>
    </xf>
    <xf numFmtId="0" fontId="5" fillId="0" borderId="5" xfId="18" applyFont="1" applyFill="1" applyBorder="1" applyAlignment="1">
      <alignment horizontal="justify" vertical="top"/>
    </xf>
    <xf numFmtId="0" fontId="5" fillId="0" borderId="5" xfId="6" applyFont="1" applyFill="1" applyBorder="1" applyAlignment="1">
      <alignment horizontal="center"/>
    </xf>
    <xf numFmtId="164" fontId="5" fillId="0" borderId="5" xfId="6" applyNumberFormat="1" applyFont="1" applyFill="1" applyBorder="1" applyAlignment="1">
      <alignment horizontal="right"/>
    </xf>
    <xf numFmtId="49" fontId="5" fillId="0" borderId="5" xfId="6" applyNumberFormat="1" applyFont="1" applyFill="1" applyBorder="1" applyAlignment="1">
      <alignment horizontal="right" vertical="top"/>
    </xf>
    <xf numFmtId="0" fontId="5" fillId="0" borderId="5" xfId="6" applyFont="1" applyFill="1" applyBorder="1" applyAlignment="1">
      <alignment horizontal="justify" vertical="top"/>
    </xf>
    <xf numFmtId="0" fontId="5" fillId="0" borderId="5" xfId="7" applyFont="1" applyFill="1" applyBorder="1" applyAlignment="1">
      <alignment horizontal="justify" vertical="top" wrapText="1"/>
    </xf>
    <xf numFmtId="0" fontId="5" fillId="0" borderId="5" xfId="7" applyFont="1" applyFill="1" applyBorder="1" applyAlignment="1">
      <alignment horizontal="justify" vertical="top"/>
    </xf>
    <xf numFmtId="49" fontId="4" fillId="0" borderId="5" xfId="8" applyNumberFormat="1" applyFont="1" applyFill="1" applyBorder="1" applyAlignment="1">
      <alignment vertical="top"/>
    </xf>
    <xf numFmtId="0" fontId="4" fillId="0" borderId="5" xfId="10" applyFont="1" applyFill="1" applyBorder="1" applyAlignment="1">
      <alignment horizontal="justify" vertical="top" wrapText="1"/>
    </xf>
    <xf numFmtId="49" fontId="5" fillId="0" borderId="5" xfId="8" applyNumberFormat="1" applyFont="1" applyFill="1" applyBorder="1" applyAlignment="1">
      <alignment vertical="top"/>
    </xf>
    <xf numFmtId="0" fontId="4" fillId="0" borderId="5" xfId="8" applyFont="1" applyFill="1" applyBorder="1" applyAlignment="1">
      <alignment horizontal="justify" vertical="top" wrapText="1"/>
    </xf>
    <xf numFmtId="0" fontId="5" fillId="0" borderId="5" xfId="10" applyFont="1" applyFill="1" applyBorder="1" applyAlignment="1">
      <alignment horizontal="justify" vertical="top"/>
    </xf>
    <xf numFmtId="0" fontId="5" fillId="0" borderId="5" xfId="10" applyFont="1" applyFill="1" applyBorder="1" applyAlignment="1">
      <alignment horizontal="justify" vertical="top" wrapText="1"/>
    </xf>
    <xf numFmtId="0" fontId="5" fillId="0" borderId="5" xfId="13" applyFont="1" applyFill="1" applyBorder="1" applyAlignment="1">
      <alignment vertical="top" wrapText="1"/>
    </xf>
    <xf numFmtId="49" fontId="4" fillId="0" borderId="5" xfId="7" applyNumberFormat="1" applyFont="1" applyFill="1" applyBorder="1" applyAlignment="1">
      <alignment vertical="top"/>
    </xf>
    <xf numFmtId="0" fontId="4" fillId="0" borderId="5" xfId="7" applyFont="1" applyFill="1" applyBorder="1" applyAlignment="1">
      <alignment horizontal="justify" vertical="top"/>
    </xf>
    <xf numFmtId="0" fontId="5" fillId="0" borderId="5" xfId="7" applyFont="1" applyFill="1" applyBorder="1" applyAlignment="1">
      <alignment horizontal="center"/>
    </xf>
    <xf numFmtId="164" fontId="5" fillId="0" borderId="5" xfId="7" applyNumberFormat="1" applyFont="1" applyFill="1" applyBorder="1" applyAlignment="1">
      <alignment horizontal="right"/>
    </xf>
    <xf numFmtId="0" fontId="4" fillId="0" borderId="5" xfId="7" applyFont="1" applyFill="1" applyBorder="1" applyAlignment="1">
      <alignment horizontal="justify" vertical="top" wrapText="1"/>
    </xf>
    <xf numFmtId="49" fontId="5" fillId="0" borderId="5" xfId="7" applyNumberFormat="1" applyFont="1" applyFill="1" applyBorder="1" applyAlignment="1">
      <alignment vertical="top"/>
    </xf>
    <xf numFmtId="49" fontId="5" fillId="0" borderId="5" xfId="7" applyNumberFormat="1" applyFont="1" applyFill="1" applyBorder="1" applyAlignment="1">
      <alignment horizontal="right" vertical="top"/>
    </xf>
    <xf numFmtId="0" fontId="4" fillId="0" borderId="5" xfId="12" applyFont="1" applyFill="1" applyBorder="1" applyAlignment="1">
      <alignment horizontal="justify" vertical="top"/>
    </xf>
    <xf numFmtId="0" fontId="2" fillId="0" borderId="5" xfId="0" applyFont="1" applyFill="1" applyBorder="1" applyAlignment="1">
      <alignment horizontal="justify" vertical="top"/>
    </xf>
    <xf numFmtId="49" fontId="5" fillId="0" borderId="5" xfId="13" applyNumberFormat="1" applyFont="1" applyFill="1" applyBorder="1" applyAlignment="1">
      <alignment horizontal="left" vertical="top"/>
    </xf>
    <xf numFmtId="49" fontId="5" fillId="0" borderId="5" xfId="8" applyNumberFormat="1" applyFont="1" applyFill="1" applyBorder="1" applyAlignment="1">
      <alignment horizontal="left" vertical="center" wrapText="1"/>
    </xf>
    <xf numFmtId="49" fontId="5" fillId="0" borderId="4" xfId="8" applyNumberFormat="1" applyFont="1" applyFill="1" applyBorder="1" applyAlignment="1">
      <alignment vertical="center"/>
    </xf>
    <xf numFmtId="0" fontId="4" fillId="0" borderId="4" xfId="8" applyFont="1" applyFill="1" applyBorder="1" applyAlignment="1">
      <alignment horizontal="center" vertical="center"/>
    </xf>
    <xf numFmtId="164" fontId="4" fillId="0" borderId="4" xfId="8" applyNumberFormat="1" applyFont="1" applyFill="1" applyBorder="1" applyAlignment="1">
      <alignment vertical="center"/>
    </xf>
    <xf numFmtId="0" fontId="5" fillId="4" borderId="0" xfId="13" applyFont="1" applyFill="1" applyAlignment="1">
      <alignment vertical="center"/>
    </xf>
    <xf numFmtId="0" fontId="5" fillId="4" borderId="0" xfId="13" applyFont="1" applyFill="1"/>
    <xf numFmtId="49" fontId="17" fillId="0" borderId="5" xfId="1" applyNumberFormat="1" applyFont="1" applyFill="1" applyBorder="1" applyAlignment="1">
      <alignment horizontal="left" vertical="center" wrapText="1"/>
    </xf>
    <xf numFmtId="0" fontId="5" fillId="4" borderId="0" xfId="12" applyFont="1" applyFill="1"/>
    <xf numFmtId="49" fontId="5" fillId="0" borderId="0" xfId="4" applyNumberFormat="1" applyFont="1" applyFill="1" applyAlignment="1">
      <alignment horizontal="left" vertical="center" wrapText="1"/>
    </xf>
    <xf numFmtId="49" fontId="4" fillId="0" borderId="0" xfId="4" applyNumberFormat="1" applyFont="1" applyFill="1" applyAlignment="1">
      <alignment horizontal="left" vertical="center" wrapText="1"/>
    </xf>
    <xf numFmtId="0" fontId="13" fillId="4" borderId="0" xfId="0" applyFont="1" applyFill="1"/>
    <xf numFmtId="0" fontId="0" fillId="4" borderId="0" xfId="0" applyFont="1" applyFill="1"/>
    <xf numFmtId="4" fontId="13" fillId="4" borderId="0" xfId="0" applyNumberFormat="1" applyFont="1" applyFill="1"/>
    <xf numFmtId="49" fontId="5" fillId="0" borderId="0" xfId="4" applyNumberFormat="1" applyFont="1" applyAlignment="1">
      <alignment horizontal="left" vertical="center" wrapText="1"/>
    </xf>
    <xf numFmtId="49" fontId="4" fillId="0" borderId="0" xfId="4" applyNumberFormat="1" applyFont="1" applyAlignment="1">
      <alignment horizontal="left" vertical="center" wrapText="1"/>
    </xf>
    <xf numFmtId="49" fontId="9" fillId="0" borderId="0" xfId="13" applyNumberFormat="1" applyFont="1" applyAlignment="1">
      <alignment horizontal="center" vertical="center"/>
    </xf>
    <xf numFmtId="49" fontId="9" fillId="0" borderId="0" xfId="13" applyNumberFormat="1" applyFont="1" applyFill="1" applyAlignment="1">
      <alignment horizontal="center" vertical="center"/>
    </xf>
    <xf numFmtId="49" fontId="7" fillId="0" borderId="0" xfId="12" applyNumberFormat="1" applyFont="1" applyAlignment="1">
      <alignment horizontal="center" vertical="center"/>
    </xf>
    <xf numFmtId="49" fontId="8" fillId="0" borderId="0" xfId="0" applyNumberFormat="1" applyFont="1" applyAlignment="1">
      <alignment horizontal="center" vertical="center"/>
    </xf>
    <xf numFmtId="49" fontId="7" fillId="0" borderId="0" xfId="3" applyNumberFormat="1" applyFont="1" applyFill="1" applyAlignment="1">
      <alignment horizontal="center" vertical="center"/>
    </xf>
    <xf numFmtId="49" fontId="7" fillId="0" borderId="0" xfId="6" applyNumberFormat="1" applyFont="1" applyAlignment="1">
      <alignment horizontal="center" vertical="center"/>
    </xf>
    <xf numFmtId="49" fontId="3" fillId="0" borderId="0" xfId="0" applyNumberFormat="1" applyFont="1" applyFill="1" applyAlignment="1">
      <alignment vertical="center"/>
    </xf>
    <xf numFmtId="49" fontId="18" fillId="0" borderId="0" xfId="0" applyNumberFormat="1" applyFont="1" applyFill="1" applyAlignment="1">
      <alignment vertical="center"/>
    </xf>
    <xf numFmtId="0" fontId="2" fillId="0" borderId="0" xfId="0" applyFont="1" applyFill="1" applyAlignment="1">
      <alignment horizontal="justify" vertical="center"/>
    </xf>
    <xf numFmtId="0" fontId="2" fillId="0" borderId="0" xfId="0" applyFont="1" applyFill="1" applyBorder="1" applyAlignment="1">
      <alignment horizontal="justify" vertical="center"/>
    </xf>
    <xf numFmtId="49" fontId="2" fillId="0" borderId="3" xfId="0" applyNumberFormat="1" applyFont="1" applyFill="1" applyBorder="1" applyAlignment="1">
      <alignment horizontal="center" vertical="center"/>
    </xf>
    <xf numFmtId="0" fontId="2" fillId="0" borderId="3" xfId="0" applyFont="1" applyFill="1" applyBorder="1" applyAlignment="1">
      <alignment horizontal="center" vertical="center"/>
    </xf>
    <xf numFmtId="164" fontId="2" fillId="0" borderId="3" xfId="0" applyNumberFormat="1" applyFont="1" applyFill="1" applyBorder="1" applyAlignment="1">
      <alignment horizontal="center" vertical="center"/>
    </xf>
    <xf numFmtId="49" fontId="2" fillId="0" borderId="5" xfId="0" applyNumberFormat="1" applyFont="1" applyFill="1" applyBorder="1" applyAlignment="1">
      <alignment horizontal="left" vertical="top"/>
    </xf>
    <xf numFmtId="0" fontId="4" fillId="0" borderId="5" xfId="5" applyFont="1" applyFill="1" applyBorder="1" applyAlignment="1">
      <alignment horizontal="left" vertical="top" wrapText="1"/>
    </xf>
    <xf numFmtId="49" fontId="0" fillId="0" borderId="5" xfId="0" applyNumberFormat="1" applyFont="1" applyFill="1" applyBorder="1" applyAlignment="1">
      <alignment horizontal="left" vertical="top"/>
    </xf>
    <xf numFmtId="49" fontId="0" fillId="0" borderId="6" xfId="0" applyNumberFormat="1" applyFont="1" applyFill="1" applyBorder="1" applyAlignment="1">
      <alignment horizontal="left" vertical="top"/>
    </xf>
    <xf numFmtId="0" fontId="0" fillId="0" borderId="6" xfId="0" applyFont="1" applyFill="1" applyBorder="1" applyAlignment="1">
      <alignment horizontal="left" vertical="top" wrapText="1"/>
    </xf>
    <xf numFmtId="49" fontId="2" fillId="0" borderId="4" xfId="0" applyNumberFormat="1" applyFont="1" applyFill="1" applyBorder="1" applyAlignment="1">
      <alignment horizontal="left" vertical="center"/>
    </xf>
    <xf numFmtId="0" fontId="2" fillId="0" borderId="4" xfId="0" applyFont="1" applyFill="1" applyBorder="1" applyAlignment="1">
      <alignment horizontal="left" vertical="center" wrapText="1"/>
    </xf>
    <xf numFmtId="0" fontId="2" fillId="0" borderId="4" xfId="0" applyFont="1" applyFill="1" applyBorder="1" applyAlignment="1">
      <alignment horizontal="center" vertical="center"/>
    </xf>
    <xf numFmtId="49" fontId="0" fillId="0" borderId="7" xfId="0" applyNumberFormat="1" applyFont="1" applyFill="1" applyBorder="1" applyAlignment="1">
      <alignment horizontal="left" vertical="top"/>
    </xf>
    <xf numFmtId="0" fontId="0" fillId="0" borderId="7" xfId="0" applyFont="1" applyFill="1" applyBorder="1" applyAlignment="1">
      <alignment horizontal="left" vertical="top" wrapText="1"/>
    </xf>
    <xf numFmtId="0" fontId="4" fillId="0" borderId="5" xfId="0" applyFont="1" applyFill="1" applyBorder="1" applyAlignment="1">
      <alignment horizontal="left" vertical="top" wrapText="1"/>
    </xf>
    <xf numFmtId="0" fontId="3" fillId="0" borderId="5" xfId="0" applyFont="1" applyFill="1" applyBorder="1" applyAlignment="1">
      <alignment horizontal="left" vertical="top" wrapText="1"/>
    </xf>
    <xf numFmtId="49" fontId="0" fillId="0" borderId="4" xfId="0" applyNumberFormat="1" applyFont="1" applyFill="1" applyBorder="1" applyAlignment="1">
      <alignment horizontal="left" vertical="center"/>
    </xf>
    <xf numFmtId="0" fontId="5" fillId="0" borderId="5" xfId="13" applyFont="1" applyFill="1" applyBorder="1" applyAlignment="1">
      <alignment horizontal="left" vertical="top" wrapText="1"/>
    </xf>
    <xf numFmtId="49" fontId="5" fillId="0" borderId="5" xfId="20" applyNumberFormat="1" applyFont="1" applyFill="1" applyBorder="1" applyAlignment="1">
      <alignment horizontal="left" vertical="top" wrapText="1"/>
    </xf>
    <xf numFmtId="0" fontId="4" fillId="0" borderId="5" xfId="2" applyFont="1" applyFill="1" applyBorder="1" applyAlignment="1">
      <alignment horizontal="left" vertical="top" wrapText="1"/>
    </xf>
    <xf numFmtId="0" fontId="2" fillId="0" borderId="7" xfId="0" applyFont="1" applyFill="1" applyBorder="1" applyAlignment="1">
      <alignment horizontal="left" vertical="top" wrapText="1"/>
    </xf>
    <xf numFmtId="0" fontId="0" fillId="0" borderId="5" xfId="0" applyFont="1" applyBorder="1" applyAlignment="1">
      <alignment horizontal="left" vertical="top" wrapText="1"/>
    </xf>
    <xf numFmtId="0" fontId="5" fillId="0" borderId="5" xfId="21" applyFont="1" applyBorder="1" applyAlignment="1">
      <alignment horizontal="center"/>
    </xf>
    <xf numFmtId="164" fontId="5" fillId="0" borderId="5" xfId="9" applyNumberFormat="1" applyFont="1" applyFill="1" applyBorder="1"/>
    <xf numFmtId="164" fontId="5" fillId="0" borderId="5" xfId="9" applyNumberFormat="1" applyFont="1" applyBorder="1"/>
    <xf numFmtId="0" fontId="5" fillId="0" borderId="5" xfId="18" applyFont="1" applyBorder="1" applyAlignment="1">
      <alignment horizontal="left" vertical="top" wrapText="1"/>
    </xf>
    <xf numFmtId="0" fontId="5" fillId="0" borderId="5" xfId="4" applyFont="1" applyFill="1" applyBorder="1" applyAlignment="1">
      <alignment horizontal="left" vertical="top" wrapText="1"/>
    </xf>
    <xf numFmtId="0" fontId="5" fillId="0" borderId="5" xfId="21" applyFont="1" applyBorder="1" applyAlignment="1">
      <alignment horizontal="left" vertical="top" wrapText="1"/>
    </xf>
    <xf numFmtId="0" fontId="5" fillId="0" borderId="6" xfId="21" applyFont="1" applyBorder="1" applyAlignment="1">
      <alignment horizontal="left" vertical="top" wrapText="1"/>
    </xf>
    <xf numFmtId="0" fontId="5" fillId="0" borderId="6" xfId="4" applyFont="1" applyFill="1" applyBorder="1" applyAlignment="1">
      <alignment horizontal="center"/>
    </xf>
    <xf numFmtId="164" fontId="5" fillId="0" borderId="6" xfId="4" applyNumberFormat="1" applyFont="1" applyFill="1" applyBorder="1" applyAlignment="1">
      <alignment horizontal="right"/>
    </xf>
    <xf numFmtId="0" fontId="4" fillId="0" borderId="5" xfId="22" applyFont="1" applyFill="1" applyBorder="1" applyAlignment="1">
      <alignment horizontal="left" vertical="top" wrapText="1"/>
    </xf>
    <xf numFmtId="0" fontId="5" fillId="0" borderId="5" xfId="22" applyFont="1" applyFill="1" applyBorder="1" applyAlignment="1">
      <alignment horizontal="left" vertical="top" wrapText="1"/>
    </xf>
    <xf numFmtId="0" fontId="5" fillId="0" borderId="5" xfId="13" applyFont="1" applyBorder="1" applyAlignment="1">
      <alignment horizontal="left" vertical="top" wrapText="1"/>
    </xf>
    <xf numFmtId="0" fontId="5" fillId="0" borderId="5" xfId="9" applyFont="1" applyFill="1" applyBorder="1" applyAlignment="1">
      <alignment horizontal="left" vertical="top" wrapText="1"/>
    </xf>
    <xf numFmtId="0" fontId="0" fillId="0" borderId="6" xfId="0" applyFont="1" applyBorder="1" applyAlignment="1">
      <alignment horizontal="left" vertical="top" wrapText="1"/>
    </xf>
    <xf numFmtId="0" fontId="5" fillId="0" borderId="5" xfId="14" applyFont="1" applyFill="1" applyBorder="1" applyAlignment="1">
      <alignment horizontal="left" vertical="top" wrapText="1"/>
    </xf>
    <xf numFmtId="0" fontId="5" fillId="0" borderId="5" xfId="0" applyFont="1" applyFill="1" applyBorder="1" applyAlignment="1">
      <alignment horizontal="left" vertical="top" wrapText="1"/>
    </xf>
    <xf numFmtId="0" fontId="0" fillId="0" borderId="5" xfId="0" applyFont="1" applyBorder="1" applyAlignment="1">
      <alignment horizontal="center"/>
    </xf>
    <xf numFmtId="4" fontId="0" fillId="0" borderId="5" xfId="0" applyNumberFormat="1" applyFont="1" applyBorder="1"/>
    <xf numFmtId="164" fontId="0" fillId="0" borderId="5" xfId="0" applyNumberFormat="1" applyFont="1" applyBorder="1"/>
    <xf numFmtId="0" fontId="5" fillId="0" borderId="6" xfId="14" applyFont="1" applyFill="1" applyBorder="1" applyAlignment="1">
      <alignment horizontal="left" vertical="top" wrapText="1"/>
    </xf>
    <xf numFmtId="0" fontId="5" fillId="0" borderId="6" xfId="14" applyFont="1" applyFill="1" applyBorder="1" applyAlignment="1">
      <alignment horizontal="center"/>
    </xf>
    <xf numFmtId="164" fontId="5" fillId="0" borderId="6" xfId="14" applyNumberFormat="1" applyFont="1" applyFill="1" applyBorder="1" applyAlignment="1">
      <alignment horizontal="right"/>
    </xf>
    <xf numFmtId="0" fontId="5" fillId="0" borderId="5" xfId="5" applyFont="1" applyFill="1" applyBorder="1" applyAlignment="1">
      <alignment horizontal="left" vertical="top" wrapText="1"/>
    </xf>
    <xf numFmtId="164" fontId="5" fillId="0" borderId="6" xfId="5" applyNumberFormat="1" applyFont="1" applyFill="1" applyBorder="1" applyAlignment="1">
      <alignment horizontal="right"/>
    </xf>
    <xf numFmtId="49" fontId="4" fillId="0" borderId="5" xfId="0" applyNumberFormat="1" applyFont="1" applyFill="1" applyBorder="1" applyAlignment="1">
      <alignment horizontal="left" vertical="top" wrapText="1"/>
    </xf>
    <xf numFmtId="49" fontId="5" fillId="0" borderId="5" xfId="0" applyNumberFormat="1" applyFont="1" applyFill="1" applyBorder="1" applyAlignment="1">
      <alignment horizontal="left" vertical="top" wrapText="1"/>
    </xf>
    <xf numFmtId="49" fontId="5" fillId="0" borderId="6" xfId="0" applyNumberFormat="1" applyFont="1" applyFill="1" applyBorder="1" applyAlignment="1">
      <alignment horizontal="left" vertical="top" wrapText="1"/>
    </xf>
    <xf numFmtId="49" fontId="0" fillId="0" borderId="4" xfId="0" applyNumberFormat="1" applyFont="1" applyFill="1" applyBorder="1" applyAlignment="1">
      <alignment horizontal="left" vertical="top"/>
    </xf>
    <xf numFmtId="0" fontId="2" fillId="0" borderId="4" xfId="0" applyFont="1" applyFill="1" applyBorder="1" applyAlignment="1">
      <alignment horizontal="left" vertical="top" wrapText="1"/>
    </xf>
    <xf numFmtId="0" fontId="2" fillId="0" borderId="4" xfId="0" applyFont="1" applyFill="1" applyBorder="1" applyAlignment="1">
      <alignment horizontal="center"/>
    </xf>
    <xf numFmtId="164" fontId="2" fillId="0" borderId="4" xfId="0" applyNumberFormat="1" applyFont="1" applyFill="1" applyBorder="1" applyAlignment="1">
      <alignment horizontal="right"/>
    </xf>
    <xf numFmtId="49" fontId="18" fillId="0" borderId="0" xfId="0" applyNumberFormat="1" applyFont="1" applyFill="1" applyAlignment="1">
      <alignment horizontal="center" vertical="center"/>
    </xf>
    <xf numFmtId="49" fontId="5" fillId="0" borderId="6" xfId="13" applyNumberFormat="1" applyFont="1" applyFill="1" applyBorder="1" applyAlignment="1">
      <alignment vertical="top"/>
    </xf>
    <xf numFmtId="0" fontId="5" fillId="0" borderId="6" xfId="13" applyFont="1" applyFill="1" applyBorder="1" applyAlignment="1">
      <alignment horizontal="justify" vertical="top"/>
    </xf>
    <xf numFmtId="0" fontId="5" fillId="0" borderId="6" xfId="13" applyFont="1" applyFill="1" applyBorder="1" applyAlignment="1">
      <alignment horizontal="center"/>
    </xf>
    <xf numFmtId="164" fontId="5" fillId="0" borderId="6" xfId="13" applyNumberFormat="1" applyFont="1" applyFill="1" applyBorder="1"/>
    <xf numFmtId="49" fontId="5" fillId="0" borderId="7" xfId="13" applyNumberFormat="1" applyFont="1" applyFill="1" applyBorder="1" applyAlignment="1">
      <alignment vertical="top"/>
    </xf>
    <xf numFmtId="0" fontId="5" fillId="0" borderId="7" xfId="13" applyFont="1" applyFill="1" applyBorder="1" applyAlignment="1">
      <alignment horizontal="justify" vertical="top"/>
    </xf>
    <xf numFmtId="0" fontId="5" fillId="0" borderId="7" xfId="13" applyFont="1" applyFill="1" applyBorder="1" applyAlignment="1">
      <alignment horizontal="center"/>
    </xf>
    <xf numFmtId="164" fontId="5" fillId="0" borderId="7" xfId="13" applyNumberFormat="1" applyFont="1" applyFill="1" applyBorder="1"/>
    <xf numFmtId="0" fontId="1" fillId="0" borderId="6" xfId="0" applyFont="1" applyFill="1" applyBorder="1" applyAlignment="1">
      <alignment horizontal="justify" vertical="top"/>
    </xf>
    <xf numFmtId="0" fontId="1" fillId="0" borderId="6" xfId="0" applyFont="1" applyFill="1" applyBorder="1" applyAlignment="1">
      <alignment horizontal="center"/>
    </xf>
    <xf numFmtId="164" fontId="1" fillId="0" borderId="6" xfId="0" applyNumberFormat="1" applyFont="1" applyFill="1" applyBorder="1"/>
    <xf numFmtId="0" fontId="1" fillId="0" borderId="7" xfId="0" applyFont="1" applyFill="1" applyBorder="1" applyAlignment="1">
      <alignment horizontal="center" vertical="center"/>
    </xf>
    <xf numFmtId="164" fontId="1" fillId="0" borderId="7" xfId="0" applyNumberFormat="1" applyFont="1" applyFill="1" applyBorder="1" applyAlignment="1">
      <alignment vertical="center"/>
    </xf>
    <xf numFmtId="164" fontId="2" fillId="0" borderId="7" xfId="0" applyNumberFormat="1" applyFont="1" applyFill="1" applyBorder="1" applyAlignment="1">
      <alignment vertical="center"/>
    </xf>
    <xf numFmtId="49" fontId="5" fillId="0" borderId="4" xfId="13" applyNumberFormat="1" applyFont="1" applyFill="1" applyBorder="1" applyAlignment="1"/>
    <xf numFmtId="0" fontId="4" fillId="0" borderId="7" xfId="13" applyFont="1" applyFill="1" applyBorder="1" applyAlignment="1">
      <alignment horizontal="left" vertical="top"/>
    </xf>
    <xf numFmtId="0" fontId="5" fillId="0" borderId="7" xfId="13" applyFont="1" applyFill="1" applyBorder="1" applyAlignment="1">
      <alignment horizontal="center" vertical="center"/>
    </xf>
    <xf numFmtId="164" fontId="5" fillId="0" borderId="7" xfId="13" applyNumberFormat="1" applyFont="1" applyFill="1" applyBorder="1" applyAlignment="1">
      <alignment vertical="center"/>
    </xf>
    <xf numFmtId="164" fontId="4" fillId="0" borderId="7" xfId="13" applyNumberFormat="1" applyFont="1" applyFill="1" applyBorder="1" applyAlignment="1">
      <alignment vertical="center"/>
    </xf>
    <xf numFmtId="164" fontId="0" fillId="0" borderId="6" xfId="0" applyNumberFormat="1" applyFont="1" applyFill="1" applyBorder="1" applyAlignment="1">
      <alignment vertical="top"/>
    </xf>
    <xf numFmtId="164" fontId="0" fillId="0" borderId="6" xfId="0" applyNumberFormat="1" applyFont="1" applyFill="1" applyBorder="1"/>
    <xf numFmtId="49" fontId="14" fillId="0" borderId="7" xfId="4" applyNumberFormat="1" applyFont="1" applyFill="1" applyBorder="1" applyAlignment="1">
      <alignment vertical="top"/>
    </xf>
    <xf numFmtId="0" fontId="14" fillId="0" borderId="7" xfId="4" applyFont="1" applyFill="1" applyBorder="1" applyAlignment="1">
      <alignment horizontal="justify" vertical="top" wrapText="1"/>
    </xf>
    <xf numFmtId="0" fontId="14" fillId="0" borderId="7" xfId="4" applyFont="1" applyFill="1" applyBorder="1" applyAlignment="1">
      <alignment horizontal="center"/>
    </xf>
    <xf numFmtId="164" fontId="14" fillId="0" borderId="7" xfId="4" applyNumberFormat="1" applyFont="1" applyFill="1" applyBorder="1"/>
    <xf numFmtId="49" fontId="4" fillId="0" borderId="6" xfId="4" applyNumberFormat="1" applyFont="1" applyFill="1" applyBorder="1" applyAlignment="1">
      <alignment horizontal="right" vertical="top"/>
    </xf>
    <xf numFmtId="0" fontId="5" fillId="0" borderId="6" xfId="4" applyFont="1" applyFill="1" applyBorder="1" applyAlignment="1">
      <alignment horizontal="justify" vertical="top" wrapText="1"/>
    </xf>
    <xf numFmtId="164" fontId="5" fillId="0" borderId="6" xfId="4" applyNumberFormat="1" applyFont="1" applyFill="1" applyBorder="1" applyAlignment="1"/>
    <xf numFmtId="49" fontId="5" fillId="0" borderId="6" xfId="4" applyNumberFormat="1" applyFont="1" applyFill="1" applyBorder="1" applyAlignment="1">
      <alignment vertical="top"/>
    </xf>
    <xf numFmtId="0" fontId="5" fillId="0" borderId="6" xfId="4" applyFont="1" applyFill="1" applyBorder="1" applyAlignment="1">
      <alignment horizontal="justify" vertical="top"/>
    </xf>
    <xf numFmtId="164" fontId="5" fillId="0" borderId="6" xfId="4" applyNumberFormat="1" applyFont="1" applyFill="1" applyBorder="1"/>
    <xf numFmtId="49" fontId="5" fillId="0" borderId="7" xfId="4" applyNumberFormat="1" applyFont="1" applyFill="1" applyBorder="1" applyAlignment="1">
      <alignment vertical="center"/>
    </xf>
    <xf numFmtId="0" fontId="4" fillId="0" borderId="7" xfId="4" applyFont="1" applyFill="1" applyBorder="1" applyAlignment="1">
      <alignment horizontal="left" vertical="center"/>
    </xf>
    <xf numFmtId="0" fontId="5" fillId="0" borderId="7" xfId="4" applyFont="1" applyFill="1" applyBorder="1" applyAlignment="1">
      <alignment horizontal="center" vertical="center"/>
    </xf>
    <xf numFmtId="164" fontId="5" fillId="0" borderId="7" xfId="4" applyNumberFormat="1" applyFont="1" applyFill="1" applyBorder="1" applyAlignment="1">
      <alignment vertical="center"/>
    </xf>
    <xf numFmtId="164" fontId="4" fillId="0" borderId="7" xfId="4" applyNumberFormat="1" applyFont="1" applyFill="1" applyBorder="1" applyAlignment="1">
      <alignment vertical="center"/>
    </xf>
    <xf numFmtId="49" fontId="1" fillId="0" borderId="7" xfId="0" applyNumberFormat="1" applyFont="1" applyFill="1" applyBorder="1" applyAlignment="1">
      <alignment vertical="top"/>
    </xf>
    <xf numFmtId="0" fontId="1" fillId="0" borderId="7" xfId="0" applyFont="1" applyFill="1" applyBorder="1" applyAlignment="1">
      <alignment horizontal="center"/>
    </xf>
    <xf numFmtId="164" fontId="1" fillId="0" borderId="7" xfId="0" applyNumberFormat="1" applyFont="1" applyFill="1" applyBorder="1"/>
    <xf numFmtId="164" fontId="2" fillId="0" borderId="7" xfId="0" applyNumberFormat="1" applyFont="1" applyFill="1" applyBorder="1"/>
    <xf numFmtId="49" fontId="1" fillId="0" borderId="6" xfId="0" applyNumberFormat="1" applyFont="1" applyFill="1" applyBorder="1" applyAlignment="1">
      <alignment vertical="top"/>
    </xf>
    <xf numFmtId="0" fontId="2" fillId="0" borderId="6" xfId="0" applyFont="1" applyFill="1" applyBorder="1" applyAlignment="1">
      <alignment horizontal="left" vertical="top"/>
    </xf>
    <xf numFmtId="164" fontId="2" fillId="0" borderId="6" xfId="0" applyNumberFormat="1" applyFont="1" applyFill="1" applyBorder="1"/>
    <xf numFmtId="164" fontId="5" fillId="0" borderId="6" xfId="8" applyNumberFormat="1" applyFont="1" applyFill="1" applyBorder="1"/>
    <xf numFmtId="49" fontId="5" fillId="0" borderId="7" xfId="4" applyNumberFormat="1" applyFont="1" applyFill="1" applyBorder="1" applyAlignment="1">
      <alignment vertical="top"/>
    </xf>
    <xf numFmtId="0" fontId="4" fillId="0" borderId="7" xfId="4" applyFont="1" applyFill="1" applyBorder="1" applyAlignment="1">
      <alignment horizontal="left" vertical="top"/>
    </xf>
    <xf numFmtId="0" fontId="5" fillId="0" borderId="7" xfId="4" applyFont="1" applyFill="1" applyBorder="1" applyAlignment="1">
      <alignment horizontal="center"/>
    </xf>
    <xf numFmtId="164" fontId="5" fillId="0" borderId="7" xfId="4" applyNumberFormat="1" applyFont="1" applyFill="1" applyBorder="1"/>
    <xf numFmtId="164" fontId="4" fillId="0" borderId="7" xfId="4" applyNumberFormat="1" applyFont="1" applyFill="1" applyBorder="1"/>
    <xf numFmtId="0" fontId="5" fillId="2" borderId="0" xfId="13" applyFont="1" applyFill="1" applyBorder="1" applyAlignment="1">
      <alignment vertical="center"/>
    </xf>
    <xf numFmtId="0" fontId="5" fillId="0" borderId="0" xfId="13" applyFont="1" applyBorder="1" applyAlignment="1">
      <alignment vertical="center"/>
    </xf>
    <xf numFmtId="0" fontId="5" fillId="0" borderId="0" xfId="13" applyFont="1" applyBorder="1" applyAlignment="1"/>
    <xf numFmtId="0" fontId="5" fillId="0" borderId="5" xfId="20" applyFont="1" applyFill="1" applyBorder="1" applyAlignment="1">
      <alignment horizontal="justify" vertical="top"/>
    </xf>
    <xf numFmtId="0" fontId="4" fillId="0" borderId="5" xfId="4" applyFont="1" applyFill="1" applyBorder="1" applyAlignment="1">
      <alignment horizontal="justify" vertical="top" wrapText="1"/>
    </xf>
    <xf numFmtId="0" fontId="5" fillId="0" borderId="5" xfId="19" applyFont="1" applyFill="1" applyBorder="1" applyAlignment="1">
      <alignment horizontal="justify" vertical="top" wrapText="1"/>
    </xf>
    <xf numFmtId="164" fontId="5" fillId="0" borderId="5" xfId="13" applyNumberFormat="1" applyFont="1" applyFill="1" applyBorder="1" applyAlignment="1"/>
    <xf numFmtId="164" fontId="5" fillId="0" borderId="1" xfId="13" applyNumberFormat="1" applyFont="1" applyFill="1" applyBorder="1" applyAlignment="1"/>
    <xf numFmtId="49" fontId="5" fillId="0" borderId="5" xfId="12" applyNumberFormat="1" applyFont="1" applyFill="1" applyBorder="1" applyAlignment="1">
      <alignment horizontal="right" vertical="top"/>
    </xf>
    <xf numFmtId="49" fontId="0" fillId="0" borderId="2" xfId="0" applyNumberFormat="1" applyFont="1" applyBorder="1" applyAlignment="1">
      <alignment vertical="center"/>
    </xf>
    <xf numFmtId="49" fontId="5" fillId="0" borderId="5" xfId="8" applyNumberFormat="1" applyFont="1" applyFill="1" applyBorder="1" applyAlignment="1">
      <alignment horizontal="right" vertical="top"/>
    </xf>
    <xf numFmtId="49" fontId="5" fillId="0" borderId="4" xfId="7" applyNumberFormat="1" applyFont="1" applyFill="1" applyBorder="1" applyAlignment="1">
      <alignment vertical="center"/>
    </xf>
    <xf numFmtId="0" fontId="4" fillId="0" borderId="4" xfId="7" applyFont="1" applyFill="1" applyBorder="1" applyAlignment="1">
      <alignment horizontal="left" vertical="center" wrapText="1"/>
    </xf>
    <xf numFmtId="0" fontId="5" fillId="0" borderId="4" xfId="7" applyFont="1" applyFill="1" applyBorder="1" applyAlignment="1">
      <alignment horizontal="center" vertical="center"/>
    </xf>
    <xf numFmtId="164" fontId="5" fillId="0" borderId="4" xfId="7" applyNumberFormat="1" applyFont="1" applyFill="1" applyBorder="1" applyAlignment="1">
      <alignment horizontal="right" vertical="center"/>
    </xf>
    <xf numFmtId="164" fontId="4" fillId="0" borderId="4" xfId="7" applyNumberFormat="1" applyFont="1" applyFill="1" applyBorder="1" applyAlignment="1">
      <alignment horizontal="right" vertical="center"/>
    </xf>
    <xf numFmtId="164" fontId="0" fillId="0" borderId="0" xfId="0" applyNumberFormat="1" applyFont="1" applyFill="1"/>
    <xf numFmtId="49" fontId="5" fillId="0" borderId="2" xfId="3" applyNumberFormat="1" applyFont="1" applyFill="1" applyBorder="1" applyAlignment="1">
      <alignment horizontal="left" vertical="center"/>
    </xf>
    <xf numFmtId="49" fontId="5" fillId="0" borderId="2" xfId="6" applyNumberFormat="1" applyFont="1" applyBorder="1" applyAlignment="1">
      <alignment vertical="center"/>
    </xf>
  </cellXfs>
  <cellStyles count="23">
    <cellStyle name="Navadno" xfId="0" builtinId="0"/>
    <cellStyle name="Navadno 2" xfId="1"/>
    <cellStyle name="Navadno 3" xfId="17"/>
    <cellStyle name="Navadno_BETONSKA PLOŠČAD POD OKL" xfId="2"/>
    <cellStyle name="Navadno_JEKLENEKON" xfId="3"/>
    <cellStyle name="Navadno_KANALIZACIJA" xfId="4"/>
    <cellStyle name="Navadno_KANALIZACIJA 2" xfId="18"/>
    <cellStyle name="Navadno_KPA_OBJEKTI_CENE-M" xfId="5"/>
    <cellStyle name="Navadno_ODVODNJAVANJE" xfId="19"/>
    <cellStyle name="Navadno_OZEMLJ" xfId="6"/>
    <cellStyle name="Navadno_PEHD110sbc" xfId="7"/>
    <cellStyle name="Navadno_PLATO" xfId="8"/>
    <cellStyle name="Navadno_R4MBRELEJNAHIŠICA110" xfId="9"/>
    <cellStyle name="Navadno_RUŠITVE" xfId="21"/>
    <cellStyle name="Navadno_STAVBA STIKALIŠČA" xfId="10"/>
    <cellStyle name="Navadno_STAVBA STIKALIŠČA 2" xfId="20"/>
    <cellStyle name="Navadno_STAVBA-rumena" xfId="11"/>
    <cellStyle name="Navadno_TEMELJPOD.100-100-110" xfId="22"/>
    <cellStyle name="Navadno_TEMELJPOD.80-80-100" xfId="12"/>
    <cellStyle name="Navadno_TEMTRANSFORMATORJA" xfId="13"/>
    <cellStyle name="Navadno_UPRAVNA STAVBA" xfId="14"/>
    <cellStyle name="Odstotek 2" xfId="15"/>
    <cellStyle name="Odstotek 3" xfId="16"/>
  </cellStyles>
  <dxfs count="0"/>
  <tableStyles count="0" defaultTableStyle="TableStyleMedium2" defaultPivotStyle="PivotStyleLight16"/>
  <colors>
    <mruColors>
      <color rgb="FFFF5050"/>
      <color rgb="FF9966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w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w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w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w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1.w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1.wmf"/></Relationships>
</file>

<file path=xl/drawings/_rels/vmlDrawing8.vml.rels><?xml version="1.0" encoding="UTF-8" standalone="yes"?>
<Relationships xmlns="http://schemas.openxmlformats.org/package/2006/relationships"><Relationship Id="rId1" Type="http://schemas.openxmlformats.org/officeDocument/2006/relationships/image" Target="../media/image1.wmf"/></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RTP%20Kobarid-popis%20GO%20del-DZ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Komandna stavba s trafo boksi"/>
    </sheetNames>
    <sheetDataSet>
      <sheetData sheetId="0"/>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J29"/>
  <sheetViews>
    <sheetView view="pageBreakPreview" zoomScaleNormal="100" zoomScaleSheetLayoutView="100" workbookViewId="0">
      <selection activeCell="F54" sqref="F54"/>
    </sheetView>
  </sheetViews>
  <sheetFormatPr defaultRowHeight="12.75" x14ac:dyDescent="0.2"/>
  <cols>
    <col min="1" max="1" width="8.140625" style="37" customWidth="1"/>
    <col min="2" max="2" width="40.42578125" style="36" customWidth="1"/>
    <col min="3" max="3" width="6.7109375" style="35" customWidth="1"/>
    <col min="4" max="5" width="9.7109375" style="34" customWidth="1"/>
    <col min="6" max="6" width="14.5703125" style="34" customWidth="1"/>
    <col min="7" max="16384" width="9.140625" style="33"/>
  </cols>
  <sheetData>
    <row r="1" spans="1:10" ht="20.100000000000001" customHeight="1" x14ac:dyDescent="0.2">
      <c r="A1" s="279"/>
      <c r="B1" s="280"/>
      <c r="C1" s="281"/>
      <c r="D1" s="440"/>
      <c r="E1" s="440"/>
      <c r="F1" s="440"/>
    </row>
    <row r="2" spans="1:10" x14ac:dyDescent="0.2">
      <c r="A2" s="464"/>
      <c r="B2" s="465"/>
      <c r="C2" s="466"/>
      <c r="D2" s="467"/>
      <c r="E2" s="467"/>
      <c r="F2" s="467"/>
    </row>
    <row r="3" spans="1:10" x14ac:dyDescent="0.2">
      <c r="A3" s="10" t="s">
        <v>491</v>
      </c>
      <c r="B3" s="10"/>
      <c r="C3" s="11"/>
      <c r="D3" s="11"/>
      <c r="E3" s="11"/>
      <c r="F3" s="12"/>
      <c r="G3" s="12"/>
      <c r="H3" s="13"/>
      <c r="I3" s="8"/>
      <c r="J3" s="8"/>
    </row>
    <row r="4" spans="1:10" x14ac:dyDescent="0.2">
      <c r="A4" s="10"/>
      <c r="B4" s="10"/>
      <c r="C4" s="11"/>
      <c r="D4" s="11"/>
      <c r="E4" s="11"/>
      <c r="F4" s="12" t="s">
        <v>48</v>
      </c>
      <c r="G4" s="12"/>
      <c r="H4" s="13"/>
      <c r="I4" s="8"/>
      <c r="J4" s="8"/>
    </row>
    <row r="5" spans="1:10" x14ac:dyDescent="0.2">
      <c r="A5" s="10"/>
      <c r="B5" s="10"/>
      <c r="C5" s="11"/>
      <c r="D5" s="11"/>
      <c r="E5" s="11"/>
      <c r="F5" s="12"/>
      <c r="G5" s="12"/>
      <c r="H5" s="13"/>
      <c r="I5" s="8"/>
      <c r="J5" s="8"/>
    </row>
    <row r="6" spans="1:10" x14ac:dyDescent="0.2">
      <c r="A6" s="10" t="s">
        <v>988</v>
      </c>
      <c r="B6" s="10"/>
      <c r="C6" s="11"/>
      <c r="D6" s="11"/>
      <c r="E6" s="11"/>
      <c r="F6" s="12"/>
      <c r="G6" s="12"/>
      <c r="H6" s="13"/>
      <c r="I6" s="8"/>
      <c r="J6" s="8"/>
    </row>
    <row r="7" spans="1:10" x14ac:dyDescent="0.2">
      <c r="A7" s="180"/>
      <c r="B7" s="14"/>
      <c r="C7" s="469"/>
      <c r="D7" s="468"/>
      <c r="E7" s="468"/>
      <c r="F7" s="468"/>
      <c r="G7" s="14"/>
      <c r="H7" s="13"/>
      <c r="I7" s="8"/>
      <c r="J7" s="8"/>
    </row>
    <row r="8" spans="1:10" x14ac:dyDescent="0.2">
      <c r="A8" s="573"/>
      <c r="B8" s="574"/>
      <c r="C8" s="574"/>
      <c r="D8" s="574"/>
      <c r="E8" s="574"/>
      <c r="F8" s="574"/>
      <c r="G8" s="574"/>
      <c r="H8" s="574"/>
      <c r="I8" s="574"/>
      <c r="J8" s="574"/>
    </row>
    <row r="9" spans="1:10" x14ac:dyDescent="0.2">
      <c r="A9" s="44"/>
      <c r="B9" s="43"/>
      <c r="C9" s="43"/>
      <c r="D9" s="42"/>
      <c r="E9" s="42"/>
      <c r="F9" s="42"/>
    </row>
    <row r="10" spans="1:10" x14ac:dyDescent="0.2">
      <c r="A10" s="44"/>
      <c r="B10" s="43"/>
      <c r="C10" s="43"/>
      <c r="D10" s="42"/>
      <c r="E10" s="42"/>
      <c r="F10" s="42"/>
    </row>
    <row r="11" spans="1:10" x14ac:dyDescent="0.2">
      <c r="A11" s="44"/>
      <c r="B11" s="43"/>
      <c r="C11" s="43"/>
      <c r="D11" s="42"/>
      <c r="E11" s="42"/>
      <c r="F11" s="42"/>
    </row>
    <row r="12" spans="1:10" ht="15.75" x14ac:dyDescent="0.2">
      <c r="A12" s="575" t="s">
        <v>80</v>
      </c>
      <c r="B12" s="575"/>
      <c r="C12" s="575"/>
      <c r="D12" s="575"/>
      <c r="E12" s="575"/>
      <c r="F12" s="575"/>
    </row>
    <row r="13" spans="1:10" x14ac:dyDescent="0.2">
      <c r="A13" s="53"/>
      <c r="B13" s="52"/>
      <c r="C13" s="48"/>
      <c r="D13" s="42"/>
      <c r="E13" s="42"/>
      <c r="F13" s="42"/>
    </row>
    <row r="14" spans="1:10" x14ac:dyDescent="0.2">
      <c r="A14" s="51"/>
      <c r="B14" s="49"/>
      <c r="C14" s="48"/>
      <c r="D14" s="42"/>
      <c r="E14" s="42"/>
      <c r="F14" s="42"/>
    </row>
    <row r="15" spans="1:10" ht="17.100000000000001" customHeight="1" x14ac:dyDescent="0.2">
      <c r="A15" s="50" t="s">
        <v>267</v>
      </c>
      <c r="B15" s="49" t="s">
        <v>36</v>
      </c>
      <c r="C15" s="48"/>
      <c r="D15" s="42"/>
      <c r="E15" s="42"/>
      <c r="F15" s="42"/>
    </row>
    <row r="16" spans="1:10" x14ac:dyDescent="0.2">
      <c r="A16" s="50" t="s">
        <v>23</v>
      </c>
      <c r="B16" s="49" t="s">
        <v>61</v>
      </c>
      <c r="C16" s="126"/>
      <c r="D16" s="45"/>
      <c r="E16" s="45"/>
      <c r="F16" s="45">
        <f>'1.Plato'!F25</f>
        <v>0</v>
      </c>
    </row>
    <row r="17" spans="1:6" ht="17.100000000000001" customHeight="1" x14ac:dyDescent="0.2">
      <c r="A17" s="47" t="s">
        <v>24</v>
      </c>
      <c r="B17" s="46" t="s">
        <v>493</v>
      </c>
      <c r="C17" s="46"/>
      <c r="D17" s="45"/>
      <c r="E17" s="45"/>
      <c r="F17" s="45">
        <f>'2.Komandna stavba s trafo boksi'!F36</f>
        <v>0</v>
      </c>
    </row>
    <row r="18" spans="1:6" ht="17.100000000000001" customHeight="1" x14ac:dyDescent="0.2">
      <c r="A18" s="47" t="s">
        <v>25</v>
      </c>
      <c r="B18" s="46" t="s">
        <v>59</v>
      </c>
      <c r="C18" s="46"/>
      <c r="D18" s="45"/>
      <c r="E18" s="45"/>
      <c r="F18" s="45">
        <f>'3.Tem.portala in podstavkov VN '!F23</f>
        <v>0</v>
      </c>
    </row>
    <row r="19" spans="1:6" ht="17.100000000000001" customHeight="1" x14ac:dyDescent="0.2">
      <c r="A19" s="47" t="s">
        <v>26</v>
      </c>
      <c r="B19" s="46" t="s">
        <v>103</v>
      </c>
      <c r="C19" s="46"/>
      <c r="D19" s="45"/>
      <c r="E19" s="45"/>
      <c r="F19" s="45">
        <f>'4.Kabelska kanalizacija'!F23</f>
        <v>0</v>
      </c>
    </row>
    <row r="20" spans="1:6" ht="17.100000000000001" customHeight="1" x14ac:dyDescent="0.2">
      <c r="A20" s="47" t="s">
        <v>27</v>
      </c>
      <c r="B20" s="46" t="s">
        <v>320</v>
      </c>
      <c r="C20" s="46"/>
      <c r="D20" s="45"/>
      <c r="E20" s="45"/>
      <c r="F20" s="45">
        <f>'5.Zunanja razsvetljava'!F25</f>
        <v>0</v>
      </c>
    </row>
    <row r="21" spans="1:6" ht="17.100000000000001" customHeight="1" x14ac:dyDescent="0.2">
      <c r="A21" s="47" t="s">
        <v>28</v>
      </c>
      <c r="B21" s="127" t="s">
        <v>264</v>
      </c>
      <c r="C21" s="46"/>
      <c r="D21" s="45"/>
      <c r="E21" s="45"/>
      <c r="F21" s="45">
        <f>'6.Ozemljitve'!F20</f>
        <v>0</v>
      </c>
    </row>
    <row r="22" spans="1:6" ht="17.100000000000001" customHeight="1" x14ac:dyDescent="0.2">
      <c r="A22" s="365"/>
      <c r="B22" s="129"/>
      <c r="C22" s="130"/>
      <c r="D22" s="131"/>
      <c r="E22" s="131"/>
      <c r="F22" s="131"/>
    </row>
    <row r="23" spans="1:6" ht="17.100000000000001" customHeight="1" x14ac:dyDescent="0.2">
      <c r="A23" s="47"/>
      <c r="B23" s="46" t="s">
        <v>81</v>
      </c>
      <c r="C23" s="46"/>
      <c r="D23" s="45"/>
      <c r="E23" s="45"/>
      <c r="F23" s="45">
        <f>SUM(F13:F22)</f>
        <v>0</v>
      </c>
    </row>
    <row r="24" spans="1:6" ht="17.100000000000001" customHeight="1" x14ac:dyDescent="0.2">
      <c r="A24" s="132"/>
      <c r="B24" s="54"/>
      <c r="C24" s="54"/>
      <c r="D24" s="55"/>
      <c r="E24" s="55"/>
      <c r="F24" s="55"/>
    </row>
    <row r="25" spans="1:6" ht="17.100000000000001" customHeight="1" thickBot="1" x14ac:dyDescent="0.25">
      <c r="A25" s="324"/>
      <c r="B25" s="325"/>
      <c r="C25" s="325"/>
      <c r="D25" s="326"/>
      <c r="E25" s="326"/>
      <c r="F25" s="326"/>
    </row>
    <row r="26" spans="1:6" ht="17.100000000000001" customHeight="1" thickTop="1" thickBot="1" x14ac:dyDescent="0.25">
      <c r="A26" s="324"/>
      <c r="B26" s="325" t="s">
        <v>307</v>
      </c>
      <c r="C26" s="325"/>
      <c r="D26" s="326"/>
      <c r="E26" s="326"/>
      <c r="F26" s="326">
        <f>F23</f>
        <v>0</v>
      </c>
    </row>
    <row r="27" spans="1:6" ht="17.100000000000001" customHeight="1" thickTop="1" x14ac:dyDescent="0.2">
      <c r="A27" s="516"/>
      <c r="B27" s="127"/>
      <c r="C27" s="127"/>
      <c r="D27" s="128"/>
      <c r="E27" s="128"/>
      <c r="F27" s="128"/>
    </row>
    <row r="28" spans="1:6" ht="17.100000000000001" customHeight="1" x14ac:dyDescent="0.2">
      <c r="A28" s="132"/>
      <c r="B28" s="54"/>
      <c r="C28" s="54"/>
      <c r="D28" s="55"/>
      <c r="E28" s="55"/>
      <c r="F28" s="55"/>
    </row>
    <row r="29" spans="1:6" ht="17.100000000000001" customHeight="1" x14ac:dyDescent="0.2">
      <c r="A29" s="44"/>
      <c r="B29" s="314" t="s">
        <v>109</v>
      </c>
      <c r="C29" s="43"/>
      <c r="D29" s="42"/>
      <c r="E29" s="42"/>
      <c r="F29" s="42"/>
    </row>
  </sheetData>
  <mergeCells count="2">
    <mergeCell ref="A8:J8"/>
    <mergeCell ref="A12:F12"/>
  </mergeCells>
  <pageMargins left="0.98425196850393704" right="0.39370078740157483" top="1.3779527559055118" bottom="0.98425196850393704" header="0.6692913385826772" footer="0.43307086614173229"/>
  <pageSetup paperSize="9" scale="95" orientation="portrait" r:id="rId1"/>
  <headerFooter alignWithMargins="0">
    <oddHeader>&amp;L      Številka načrta: REEL 21-6X/01&amp;C &amp;G&amp;RStran &amp;P od &amp;N</oddHeader>
    <oddFooter xml:space="preserve">&amp;L&amp;8Datoteka:&amp;F
Objekt: RTP 110/35/20 kV Kobarid
&amp;A&amp;R&amp;9Id. oznaka: REEL 21-6X1102&amp;10
&amp;8Februar 2018
</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F41"/>
  <sheetViews>
    <sheetView topLeftCell="A19" zoomScaleNormal="100" zoomScaleSheetLayoutView="96" workbookViewId="0">
      <selection activeCell="E33" sqref="E33"/>
    </sheetView>
  </sheetViews>
  <sheetFormatPr defaultRowHeight="12.75" x14ac:dyDescent="0.2"/>
  <cols>
    <col min="1" max="1" width="7.42578125" style="306" customWidth="1"/>
    <col min="2" max="2" width="69.28515625" style="307" customWidth="1"/>
    <col min="3" max="3" width="9.140625" style="24" customWidth="1"/>
    <col min="4" max="4" width="9.140625" style="24"/>
    <col min="5" max="5" width="9" style="24" customWidth="1"/>
    <col min="6" max="6" width="47" style="24" customWidth="1"/>
    <col min="7" max="16384" width="9.140625" style="24"/>
  </cols>
  <sheetData>
    <row r="1" spans="1:6" ht="20.100000000000001" customHeight="1" x14ac:dyDescent="0.2">
      <c r="A1" s="279"/>
      <c r="B1" s="280"/>
      <c r="C1" s="281"/>
      <c r="D1" s="440"/>
      <c r="E1" s="440"/>
      <c r="F1" s="440"/>
    </row>
    <row r="2" spans="1:6" ht="20.100000000000001" customHeight="1" x14ac:dyDescent="0.2">
      <c r="A2" s="464"/>
      <c r="B2" s="465"/>
      <c r="C2" s="466"/>
      <c r="D2" s="467"/>
      <c r="E2" s="467"/>
      <c r="F2" s="467"/>
    </row>
    <row r="3" spans="1:6" x14ac:dyDescent="0.2">
      <c r="A3" s="10" t="s">
        <v>491</v>
      </c>
      <c r="B3" s="10"/>
      <c r="C3" s="11"/>
      <c r="D3" s="11"/>
      <c r="E3" s="11"/>
      <c r="F3" s="12"/>
    </row>
    <row r="4" spans="1:6" x14ac:dyDescent="0.2">
      <c r="A4" s="10"/>
      <c r="B4" s="10"/>
      <c r="C4" s="11"/>
      <c r="D4" s="11"/>
      <c r="E4" s="11"/>
      <c r="F4" s="12" t="s">
        <v>48</v>
      </c>
    </row>
    <row r="5" spans="1:6" x14ac:dyDescent="0.2">
      <c r="A5" s="10"/>
      <c r="B5" s="10"/>
      <c r="C5" s="11"/>
      <c r="D5" s="11"/>
      <c r="E5" s="11"/>
      <c r="F5" s="12"/>
    </row>
    <row r="6" spans="1:6" x14ac:dyDescent="0.2">
      <c r="A6" s="10" t="s">
        <v>988</v>
      </c>
      <c r="B6" s="10"/>
      <c r="C6" s="11"/>
      <c r="D6" s="11"/>
      <c r="E6" s="11"/>
      <c r="F6" s="12"/>
    </row>
    <row r="7" spans="1:6" x14ac:dyDescent="0.2">
      <c r="A7" s="180"/>
      <c r="B7" s="14"/>
      <c r="C7" s="469"/>
      <c r="D7" s="468"/>
      <c r="E7" s="468"/>
      <c r="F7" s="468"/>
    </row>
    <row r="8" spans="1:6" ht="20.100000000000001" customHeight="1" x14ac:dyDescent="0.2">
      <c r="A8" s="295"/>
      <c r="B8" s="296"/>
    </row>
    <row r="9" spans="1:6" x14ac:dyDescent="0.2">
      <c r="A9" s="353" t="s">
        <v>267</v>
      </c>
      <c r="B9" s="354" t="s">
        <v>36</v>
      </c>
    </row>
    <row r="10" spans="1:6" ht="31.5" customHeight="1" x14ac:dyDescent="0.2">
      <c r="A10" s="355" t="s">
        <v>268</v>
      </c>
      <c r="B10" s="356" t="s">
        <v>269</v>
      </c>
    </row>
    <row r="11" spans="1:6" ht="43.5" customHeight="1" x14ac:dyDescent="0.2">
      <c r="A11" s="357" t="s">
        <v>270</v>
      </c>
      <c r="B11" s="358" t="s">
        <v>271</v>
      </c>
    </row>
    <row r="12" spans="1:6" ht="29.25" customHeight="1" x14ac:dyDescent="0.2">
      <c r="A12" s="357" t="s">
        <v>272</v>
      </c>
      <c r="B12" s="358" t="s">
        <v>339</v>
      </c>
    </row>
    <row r="13" spans="1:6" ht="25.5" x14ac:dyDescent="0.2">
      <c r="A13" s="357" t="s">
        <v>273</v>
      </c>
      <c r="B13" s="358" t="s">
        <v>340</v>
      </c>
    </row>
    <row r="14" spans="1:6" ht="15" customHeight="1" x14ac:dyDescent="0.2">
      <c r="A14" s="357" t="s">
        <v>275</v>
      </c>
      <c r="B14" s="358" t="s">
        <v>274</v>
      </c>
    </row>
    <row r="15" spans="1:6" ht="30" customHeight="1" x14ac:dyDescent="0.2">
      <c r="A15" s="357" t="s">
        <v>277</v>
      </c>
      <c r="B15" s="358" t="s">
        <v>280</v>
      </c>
    </row>
    <row r="16" spans="1:6" ht="25.5" x14ac:dyDescent="0.2">
      <c r="A16" s="357" t="s">
        <v>279</v>
      </c>
      <c r="B16" s="358" t="s">
        <v>276</v>
      </c>
    </row>
    <row r="17" spans="1:2" ht="89.25" x14ac:dyDescent="0.2">
      <c r="A17" s="357" t="s">
        <v>281</v>
      </c>
      <c r="B17" s="359" t="s">
        <v>278</v>
      </c>
    </row>
    <row r="18" spans="1:2" ht="25.5" x14ac:dyDescent="0.2">
      <c r="A18" s="357" t="s">
        <v>283</v>
      </c>
      <c r="B18" s="358" t="s">
        <v>282</v>
      </c>
    </row>
    <row r="19" spans="1:2" ht="114.75" x14ac:dyDescent="0.2">
      <c r="A19" s="357" t="s">
        <v>285</v>
      </c>
      <c r="B19" s="360" t="s">
        <v>284</v>
      </c>
    </row>
    <row r="20" spans="1:2" ht="38.25" x14ac:dyDescent="0.2">
      <c r="A20" s="357" t="s">
        <v>287</v>
      </c>
      <c r="B20" s="359" t="s">
        <v>286</v>
      </c>
    </row>
    <row r="21" spans="1:2" ht="102" x14ac:dyDescent="0.2">
      <c r="A21" s="357" t="s">
        <v>348</v>
      </c>
      <c r="B21" s="359" t="s">
        <v>288</v>
      </c>
    </row>
    <row r="22" spans="1:2" ht="38.25" x14ac:dyDescent="0.2">
      <c r="A22" s="357" t="s">
        <v>289</v>
      </c>
      <c r="B22" s="358" t="s">
        <v>308</v>
      </c>
    </row>
    <row r="23" spans="1:2" ht="25.5" x14ac:dyDescent="0.2">
      <c r="A23" s="357" t="s">
        <v>290</v>
      </c>
      <c r="B23" s="361" t="s">
        <v>291</v>
      </c>
    </row>
    <row r="24" spans="1:2" ht="89.25" x14ac:dyDescent="0.2">
      <c r="A24" s="357" t="s">
        <v>292</v>
      </c>
      <c r="B24" s="359" t="s">
        <v>293</v>
      </c>
    </row>
    <row r="25" spans="1:2" ht="63.75" x14ac:dyDescent="0.2">
      <c r="A25" s="357" t="s">
        <v>294</v>
      </c>
      <c r="B25" s="358" t="s">
        <v>295</v>
      </c>
    </row>
    <row r="26" spans="1:2" ht="38.25" x14ac:dyDescent="0.2">
      <c r="A26" s="357" t="s">
        <v>296</v>
      </c>
      <c r="B26" s="358" t="s">
        <v>297</v>
      </c>
    </row>
    <row r="27" spans="1:2" ht="63.75" x14ac:dyDescent="0.2">
      <c r="A27" s="357" t="s">
        <v>298</v>
      </c>
      <c r="B27" s="358" t="s">
        <v>299</v>
      </c>
    </row>
    <row r="28" spans="1:2" ht="38.25" x14ac:dyDescent="0.2">
      <c r="A28" s="357" t="s">
        <v>300</v>
      </c>
      <c r="B28" s="358" t="s">
        <v>301</v>
      </c>
    </row>
    <row r="29" spans="1:2" ht="25.5" x14ac:dyDescent="0.2">
      <c r="A29" s="357" t="s">
        <v>302</v>
      </c>
      <c r="B29" s="358" t="s">
        <v>303</v>
      </c>
    </row>
    <row r="30" spans="1:2" ht="30" customHeight="1" x14ac:dyDescent="0.2">
      <c r="A30" s="357" t="s">
        <v>304</v>
      </c>
      <c r="B30" s="310" t="s">
        <v>349</v>
      </c>
    </row>
    <row r="31" spans="1:2" ht="25.5" x14ac:dyDescent="0.2">
      <c r="A31" s="357" t="s">
        <v>305</v>
      </c>
      <c r="B31" s="362" t="s">
        <v>350</v>
      </c>
    </row>
    <row r="32" spans="1:2" ht="25.5" x14ac:dyDescent="0.2">
      <c r="A32" s="357" t="s">
        <v>306</v>
      </c>
      <c r="B32" s="362" t="s">
        <v>351</v>
      </c>
    </row>
    <row r="33" spans="1:2" ht="38.25" x14ac:dyDescent="0.2">
      <c r="A33" s="363" t="s">
        <v>352</v>
      </c>
      <c r="B33" s="364" t="s">
        <v>405</v>
      </c>
    </row>
    <row r="34" spans="1:2" x14ac:dyDescent="0.2">
      <c r="A34" s="308"/>
      <c r="B34" s="24"/>
    </row>
    <row r="35" spans="1:2" x14ac:dyDescent="0.2">
      <c r="A35" s="308"/>
      <c r="B35" s="24"/>
    </row>
    <row r="36" spans="1:2" x14ac:dyDescent="0.2">
      <c r="A36" s="308"/>
      <c r="B36" s="24"/>
    </row>
    <row r="37" spans="1:2" x14ac:dyDescent="0.2">
      <c r="A37" s="308"/>
      <c r="B37" s="24"/>
    </row>
    <row r="38" spans="1:2" x14ac:dyDescent="0.2">
      <c r="A38" s="308"/>
      <c r="B38" s="24"/>
    </row>
    <row r="39" spans="1:2" x14ac:dyDescent="0.2">
      <c r="A39" s="308"/>
      <c r="B39" s="24"/>
    </row>
    <row r="40" spans="1:2" x14ac:dyDescent="0.2">
      <c r="A40" s="308"/>
      <c r="B40" s="24"/>
    </row>
    <row r="41" spans="1:2" x14ac:dyDescent="0.2">
      <c r="A41" s="308"/>
      <c r="B41" s="24"/>
    </row>
  </sheetData>
  <pageMargins left="0.98425196850393704" right="0.39370078740157483" top="1.3779527559055118" bottom="0.98425196850393704" header="0.6692913385826772" footer="0.43307086614173229"/>
  <pageSetup paperSize="9" scale="95" orientation="portrait" r:id="rId1"/>
  <headerFooter alignWithMargins="0">
    <oddHeader>&amp;L      Številka načrta: REEL 21-6X/01&amp;C &amp;G&amp;RStran &amp;P od &amp;N</oddHeader>
    <oddFooter xml:space="preserve">&amp;L&amp;8Datoteka:&amp;F
Objekt: RTP 110/35/20 kV Kobarid
&amp;A&amp;R&amp;9Id. oznaka: REEL 21-6X1102&amp;10
&amp;8Februar 2018
</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J233"/>
  <sheetViews>
    <sheetView view="pageBreakPreview" topLeftCell="A218" zoomScaleNormal="100" zoomScaleSheetLayoutView="100" workbookViewId="0">
      <selection activeCell="A6" sqref="A6"/>
    </sheetView>
  </sheetViews>
  <sheetFormatPr defaultRowHeight="12.75" x14ac:dyDescent="0.2"/>
  <cols>
    <col min="1" max="1" width="8.140625" style="276" customWidth="1"/>
    <col min="2" max="2" width="40.42578125" style="227" customWidth="1"/>
    <col min="3" max="3" width="6.7109375" style="277" customWidth="1"/>
    <col min="4" max="5" width="9.7109375" style="278" customWidth="1"/>
    <col min="6" max="6" width="14.5703125" style="278" customWidth="1"/>
    <col min="7" max="16384" width="9.140625" style="33"/>
  </cols>
  <sheetData>
    <row r="1" spans="1:10" ht="20.100000000000001" customHeight="1" x14ac:dyDescent="0.2">
      <c r="A1" s="279"/>
      <c r="B1" s="280"/>
      <c r="C1" s="281"/>
      <c r="D1" s="440"/>
      <c r="E1" s="440"/>
      <c r="F1" s="440"/>
    </row>
    <row r="2" spans="1:10" x14ac:dyDescent="0.2">
      <c r="A2" s="464"/>
      <c r="B2" s="465"/>
      <c r="C2" s="466"/>
      <c r="D2" s="467"/>
      <c r="E2" s="467"/>
      <c r="F2" s="467"/>
      <c r="G2" s="38"/>
      <c r="H2" s="38"/>
      <c r="I2" s="38"/>
      <c r="J2" s="38"/>
    </row>
    <row r="3" spans="1:10" x14ac:dyDescent="0.2">
      <c r="A3" s="10" t="s">
        <v>491</v>
      </c>
      <c r="B3" s="10"/>
      <c r="C3" s="11"/>
      <c r="D3" s="11"/>
      <c r="E3" s="11"/>
      <c r="F3" s="12"/>
      <c r="G3" s="12"/>
      <c r="H3" s="13"/>
      <c r="I3" s="8"/>
      <c r="J3" s="8"/>
    </row>
    <row r="4" spans="1:10" x14ac:dyDescent="0.2">
      <c r="A4" s="10"/>
      <c r="B4" s="10"/>
      <c r="C4" s="11"/>
      <c r="D4" s="11"/>
      <c r="E4" s="11"/>
      <c r="F4" s="12" t="s">
        <v>48</v>
      </c>
      <c r="G4" s="12"/>
      <c r="H4" s="13"/>
      <c r="I4" s="8"/>
      <c r="J4" s="8"/>
    </row>
    <row r="5" spans="1:10" x14ac:dyDescent="0.2">
      <c r="A5" s="10"/>
      <c r="B5" s="10"/>
      <c r="C5" s="11"/>
      <c r="D5" s="11"/>
      <c r="E5" s="11"/>
      <c r="F5" s="12"/>
      <c r="G5" s="12"/>
      <c r="H5" s="13"/>
      <c r="I5" s="8"/>
      <c r="J5" s="8"/>
    </row>
    <row r="6" spans="1:10" x14ac:dyDescent="0.2">
      <c r="A6" s="10" t="s">
        <v>910</v>
      </c>
      <c r="B6" s="10"/>
      <c r="C6" s="11"/>
      <c r="D6" s="11"/>
      <c r="E6" s="11"/>
      <c r="F6" s="12"/>
      <c r="G6" s="12"/>
      <c r="H6" s="13"/>
      <c r="I6" s="8"/>
      <c r="J6" s="8"/>
    </row>
    <row r="7" spans="1:10" x14ac:dyDescent="0.2">
      <c r="A7" s="180"/>
      <c r="B7" s="14"/>
      <c r="C7" s="469"/>
      <c r="D7" s="468"/>
      <c r="E7" s="468"/>
      <c r="F7" s="468"/>
      <c r="G7" s="14"/>
      <c r="H7" s="13"/>
      <c r="I7" s="8"/>
      <c r="J7" s="8"/>
    </row>
    <row r="8" spans="1:10" x14ac:dyDescent="0.2">
      <c r="A8" s="219"/>
      <c r="B8" s="220"/>
      <c r="C8" s="220"/>
      <c r="D8" s="221"/>
      <c r="E8" s="221"/>
      <c r="F8" s="221"/>
      <c r="G8" s="38"/>
      <c r="H8" s="38"/>
      <c r="I8" s="38"/>
      <c r="J8" s="38"/>
    </row>
    <row r="9" spans="1:10" x14ac:dyDescent="0.2">
      <c r="A9" s="219"/>
      <c r="B9" s="220"/>
      <c r="C9" s="220"/>
      <c r="D9" s="221"/>
      <c r="E9" s="221"/>
      <c r="F9" s="221"/>
      <c r="G9" s="38"/>
      <c r="H9" s="38"/>
      <c r="I9" s="38"/>
      <c r="J9" s="38"/>
    </row>
    <row r="10" spans="1:10" x14ac:dyDescent="0.2">
      <c r="A10" s="219"/>
      <c r="B10" s="220"/>
      <c r="C10" s="220"/>
      <c r="D10" s="221"/>
      <c r="E10" s="221"/>
      <c r="F10" s="221"/>
      <c r="G10" s="38"/>
      <c r="H10" s="38"/>
      <c r="I10" s="38"/>
      <c r="J10" s="38"/>
    </row>
    <row r="11" spans="1:10" ht="15.75" x14ac:dyDescent="0.2">
      <c r="A11" s="576" t="s">
        <v>0</v>
      </c>
      <c r="B11" s="576"/>
      <c r="C11" s="576"/>
      <c r="D11" s="576"/>
      <c r="E11" s="576"/>
      <c r="F11" s="576"/>
      <c r="G11" s="38"/>
      <c r="H11" s="38"/>
      <c r="I11" s="38"/>
      <c r="J11" s="38"/>
    </row>
    <row r="12" spans="1:10" x14ac:dyDescent="0.2">
      <c r="A12" s="222"/>
      <c r="B12" s="223"/>
      <c r="C12" s="224"/>
      <c r="D12" s="221"/>
      <c r="E12" s="221"/>
      <c r="F12" s="221"/>
      <c r="G12" s="38"/>
      <c r="H12" s="38"/>
      <c r="I12" s="38"/>
      <c r="J12" s="38"/>
    </row>
    <row r="13" spans="1:10" x14ac:dyDescent="0.2">
      <c r="A13" s="226" t="s">
        <v>23</v>
      </c>
      <c r="B13" s="225" t="s">
        <v>61</v>
      </c>
      <c r="C13" s="224"/>
      <c r="D13" s="221"/>
      <c r="E13" s="221"/>
      <c r="F13" s="221"/>
      <c r="G13" s="38"/>
      <c r="H13" s="38"/>
      <c r="I13" s="38"/>
      <c r="J13" s="38"/>
    </row>
    <row r="14" spans="1:10" ht="17.100000000000001" customHeight="1" x14ac:dyDescent="0.2">
      <c r="A14" s="226"/>
      <c r="B14" s="225"/>
      <c r="C14" s="224"/>
      <c r="D14" s="221"/>
      <c r="E14" s="221"/>
      <c r="F14" s="221"/>
      <c r="G14" s="38"/>
      <c r="H14" s="38"/>
      <c r="I14" s="38"/>
      <c r="J14" s="38"/>
    </row>
    <row r="15" spans="1:10" ht="17.100000000000001" customHeight="1" x14ac:dyDescent="0.2">
      <c r="A15" s="222" t="s">
        <v>104</v>
      </c>
      <c r="B15" s="223" t="s">
        <v>62</v>
      </c>
      <c r="C15" s="224"/>
      <c r="D15" s="221"/>
      <c r="E15" s="221"/>
      <c r="F15" s="221">
        <f>F43</f>
        <v>0</v>
      </c>
      <c r="G15" s="38"/>
      <c r="H15" s="38"/>
      <c r="I15" s="38"/>
      <c r="J15" s="38"/>
    </row>
    <row r="16" spans="1:10" ht="17.100000000000001" customHeight="1" x14ac:dyDescent="0.2">
      <c r="A16" s="219" t="s">
        <v>63</v>
      </c>
      <c r="B16" s="220" t="s">
        <v>43</v>
      </c>
      <c r="C16" s="220"/>
      <c r="D16" s="221"/>
      <c r="E16" s="221"/>
      <c r="F16" s="221">
        <f>F49</f>
        <v>0</v>
      </c>
      <c r="G16" s="38"/>
      <c r="H16" s="38"/>
      <c r="I16" s="38"/>
      <c r="J16" s="38"/>
    </row>
    <row r="17" spans="1:10" ht="17.100000000000001" customHeight="1" x14ac:dyDescent="0.2">
      <c r="A17" s="219" t="s">
        <v>64</v>
      </c>
      <c r="B17" s="220" t="s">
        <v>65</v>
      </c>
      <c r="C17" s="220"/>
      <c r="D17" s="221"/>
      <c r="E17" s="221"/>
      <c r="F17" s="221">
        <f>F73</f>
        <v>0</v>
      </c>
      <c r="G17" s="38"/>
      <c r="H17" s="38"/>
      <c r="I17" s="38"/>
      <c r="J17" s="38"/>
    </row>
    <row r="18" spans="1:10" ht="17.100000000000001" customHeight="1" x14ac:dyDescent="0.2">
      <c r="A18" s="219" t="s">
        <v>66</v>
      </c>
      <c r="B18" s="220" t="s">
        <v>67</v>
      </c>
      <c r="C18" s="220"/>
      <c r="D18" s="221"/>
      <c r="E18" s="221"/>
      <c r="F18" s="221">
        <f>F110</f>
        <v>0</v>
      </c>
      <c r="G18" s="38"/>
      <c r="H18" s="38"/>
      <c r="I18" s="38"/>
      <c r="J18" s="38"/>
    </row>
    <row r="19" spans="1:10" ht="17.100000000000001" customHeight="1" x14ac:dyDescent="0.2">
      <c r="A19" s="219" t="s">
        <v>68</v>
      </c>
      <c r="B19" s="223" t="s">
        <v>69</v>
      </c>
      <c r="C19" s="220"/>
      <c r="D19" s="221"/>
      <c r="E19" s="221"/>
      <c r="F19" s="221">
        <f>F132</f>
        <v>0</v>
      </c>
      <c r="G19" s="38"/>
      <c r="H19" s="38"/>
      <c r="I19" s="38"/>
      <c r="J19" s="38"/>
    </row>
    <row r="20" spans="1:10" ht="17.100000000000001" customHeight="1" x14ac:dyDescent="0.2">
      <c r="A20" s="219" t="s">
        <v>51</v>
      </c>
      <c r="B20" s="220" t="s">
        <v>367</v>
      </c>
      <c r="C20" s="220"/>
      <c r="D20" s="221"/>
      <c r="E20" s="221"/>
      <c r="F20" s="221">
        <f>F164</f>
        <v>0</v>
      </c>
      <c r="G20" s="38"/>
      <c r="H20" s="38"/>
      <c r="I20" s="38"/>
      <c r="J20" s="38"/>
    </row>
    <row r="21" spans="1:10" ht="17.100000000000001" customHeight="1" x14ac:dyDescent="0.2">
      <c r="A21" s="219" t="s">
        <v>105</v>
      </c>
      <c r="B21" s="220" t="s">
        <v>416</v>
      </c>
      <c r="C21" s="220"/>
      <c r="D21" s="221"/>
      <c r="E21" s="221"/>
      <c r="F21" s="221">
        <f>F196</f>
        <v>0</v>
      </c>
      <c r="G21" s="38"/>
      <c r="H21" s="38"/>
      <c r="I21" s="38"/>
      <c r="J21" s="38"/>
    </row>
    <row r="22" spans="1:10" ht="17.100000000000001" customHeight="1" x14ac:dyDescent="0.2">
      <c r="A22" s="219" t="s">
        <v>106</v>
      </c>
      <c r="B22" s="220" t="s">
        <v>409</v>
      </c>
      <c r="C22" s="220"/>
      <c r="D22" s="221"/>
      <c r="E22" s="221"/>
      <c r="F22" s="221">
        <f>F216</f>
        <v>0</v>
      </c>
      <c r="G22" s="38"/>
      <c r="H22" s="38"/>
      <c r="I22" s="38"/>
      <c r="J22" s="38"/>
    </row>
    <row r="23" spans="1:10" ht="17.100000000000001" customHeight="1" x14ac:dyDescent="0.2">
      <c r="A23" s="219" t="s">
        <v>107</v>
      </c>
      <c r="B23" s="220" t="s">
        <v>70</v>
      </c>
      <c r="C23" s="220"/>
      <c r="D23" s="221"/>
      <c r="E23" s="221"/>
      <c r="F23" s="221">
        <f>F226</f>
        <v>0</v>
      </c>
      <c r="G23" s="38"/>
      <c r="H23" s="38"/>
      <c r="I23" s="38"/>
      <c r="J23" s="38"/>
    </row>
    <row r="24" spans="1:10" ht="17.100000000000001" customHeight="1" x14ac:dyDescent="0.2">
      <c r="A24" s="231" t="s">
        <v>382</v>
      </c>
      <c r="B24" s="228" t="s">
        <v>71</v>
      </c>
      <c r="C24" s="228"/>
      <c r="D24" s="229"/>
      <c r="E24" s="229"/>
      <c r="F24" s="229">
        <f>F232</f>
        <v>0</v>
      </c>
      <c r="G24" s="38"/>
      <c r="H24" s="38"/>
      <c r="I24" s="38"/>
      <c r="J24" s="38"/>
    </row>
    <row r="25" spans="1:10" ht="17.100000000000001" customHeight="1" x14ac:dyDescent="0.2">
      <c r="A25" s="219"/>
      <c r="B25" s="220" t="s">
        <v>108</v>
      </c>
      <c r="C25" s="220"/>
      <c r="D25" s="221"/>
      <c r="E25" s="221"/>
      <c r="F25" s="230">
        <f>SUM(F15:F24)</f>
        <v>0</v>
      </c>
      <c r="G25" s="38"/>
      <c r="H25" s="38"/>
      <c r="I25" s="38"/>
      <c r="J25" s="38"/>
    </row>
    <row r="26" spans="1:10" ht="17.100000000000001" customHeight="1" x14ac:dyDescent="0.2">
      <c r="A26" s="311"/>
      <c r="B26" s="312"/>
      <c r="C26" s="312"/>
      <c r="D26" s="313"/>
      <c r="E26" s="313"/>
      <c r="F26" s="313"/>
      <c r="G26" s="38"/>
      <c r="H26" s="38"/>
      <c r="I26" s="38"/>
      <c r="J26" s="38"/>
    </row>
    <row r="27" spans="1:10" ht="17.100000000000001" customHeight="1" thickBot="1" x14ac:dyDescent="0.25">
      <c r="A27" s="318"/>
      <c r="B27" s="319"/>
      <c r="C27" s="319"/>
      <c r="D27" s="320"/>
      <c r="E27" s="320"/>
      <c r="F27" s="320"/>
      <c r="G27" s="38"/>
      <c r="H27" s="38"/>
      <c r="I27" s="38"/>
      <c r="J27" s="38"/>
    </row>
    <row r="28" spans="1:10" ht="17.100000000000001" customHeight="1" thickTop="1" thickBot="1" x14ac:dyDescent="0.25">
      <c r="A28" s="315"/>
      <c r="B28" s="316" t="s">
        <v>11</v>
      </c>
      <c r="C28" s="316"/>
      <c r="D28" s="317"/>
      <c r="E28" s="317"/>
      <c r="F28" s="317">
        <f>F25</f>
        <v>0</v>
      </c>
      <c r="G28" s="38"/>
      <c r="H28" s="38"/>
      <c r="I28" s="38"/>
      <c r="J28" s="38"/>
    </row>
    <row r="29" spans="1:10" ht="17.100000000000001" customHeight="1" thickTop="1" x14ac:dyDescent="0.2">
      <c r="A29" s="311"/>
      <c r="B29" s="312"/>
      <c r="C29" s="312"/>
      <c r="D29" s="313"/>
      <c r="E29" s="313"/>
      <c r="F29" s="313"/>
      <c r="G29" s="38"/>
      <c r="H29" s="38"/>
      <c r="I29" s="38"/>
      <c r="J29" s="38"/>
    </row>
    <row r="30" spans="1:10" ht="17.100000000000001" customHeight="1" x14ac:dyDescent="0.2">
      <c r="A30" s="311"/>
      <c r="B30" s="312"/>
      <c r="C30" s="312"/>
      <c r="D30" s="313"/>
      <c r="E30" s="313"/>
      <c r="F30" s="313"/>
      <c r="G30" s="38"/>
      <c r="H30" s="38"/>
      <c r="I30" s="38"/>
      <c r="J30" s="38"/>
    </row>
    <row r="31" spans="1:10" ht="17.100000000000001" customHeight="1" x14ac:dyDescent="0.2">
      <c r="A31" s="311"/>
      <c r="B31" s="314" t="s">
        <v>109</v>
      </c>
      <c r="C31" s="312"/>
      <c r="D31" s="313"/>
      <c r="E31" s="313"/>
      <c r="F31" s="313"/>
      <c r="G31" s="38"/>
      <c r="H31" s="38"/>
      <c r="I31" s="38"/>
      <c r="J31" s="38"/>
    </row>
    <row r="32" spans="1:10" ht="17.100000000000001" customHeight="1" x14ac:dyDescent="0.2">
      <c r="A32" s="219"/>
      <c r="B32" s="220"/>
      <c r="C32" s="220"/>
      <c r="D32" s="221"/>
      <c r="E32" s="221"/>
      <c r="F32" s="221"/>
      <c r="G32" s="38"/>
      <c r="H32" s="38"/>
      <c r="I32" s="38"/>
      <c r="J32" s="38"/>
    </row>
    <row r="33" spans="1:10" ht="20.100000000000001" customHeight="1" x14ac:dyDescent="0.2">
      <c r="A33" s="483"/>
      <c r="B33" s="484"/>
      <c r="C33" s="485"/>
      <c r="D33" s="313"/>
      <c r="E33" s="313"/>
      <c r="F33" s="313"/>
      <c r="G33" s="38"/>
      <c r="H33" s="38"/>
      <c r="I33" s="38"/>
      <c r="J33" s="38"/>
    </row>
    <row r="34" spans="1:10" ht="20.100000000000001" customHeight="1" x14ac:dyDescent="0.2">
      <c r="A34" s="215"/>
      <c r="B34" s="216"/>
      <c r="C34" s="217"/>
      <c r="D34" s="218"/>
      <c r="E34" s="218"/>
      <c r="F34" s="218"/>
    </row>
    <row r="35" spans="1:10" x14ac:dyDescent="0.2">
      <c r="A35" s="232" t="s">
        <v>17</v>
      </c>
      <c r="B35" s="233" t="s">
        <v>18</v>
      </c>
      <c r="C35" s="233" t="s">
        <v>19</v>
      </c>
      <c r="D35" s="234" t="s">
        <v>20</v>
      </c>
      <c r="E35" s="234" t="s">
        <v>21</v>
      </c>
      <c r="F35" s="234" t="s">
        <v>22</v>
      </c>
    </row>
    <row r="36" spans="1:10" x14ac:dyDescent="0.2">
      <c r="A36" s="235"/>
      <c r="B36" s="236"/>
      <c r="C36" s="237"/>
      <c r="D36" s="214"/>
      <c r="E36" s="214"/>
      <c r="F36" s="214"/>
    </row>
    <row r="37" spans="1:10" x14ac:dyDescent="0.2">
      <c r="A37" s="238" t="s">
        <v>104</v>
      </c>
      <c r="B37" s="239" t="s">
        <v>62</v>
      </c>
      <c r="C37" s="40"/>
      <c r="D37" s="39"/>
      <c r="E37" s="39"/>
      <c r="F37" s="39"/>
    </row>
    <row r="38" spans="1:10" x14ac:dyDescent="0.2">
      <c r="A38" s="207"/>
      <c r="B38" s="212"/>
      <c r="C38" s="40"/>
      <c r="D38" s="39"/>
      <c r="E38" s="39"/>
      <c r="F38" s="39"/>
    </row>
    <row r="39" spans="1:10" ht="25.5" x14ac:dyDescent="0.2">
      <c r="A39" s="207"/>
      <c r="B39" s="198" t="s">
        <v>332</v>
      </c>
      <c r="C39" s="40"/>
      <c r="D39" s="39"/>
      <c r="E39" s="39"/>
      <c r="F39" s="39"/>
    </row>
    <row r="40" spans="1:10" x14ac:dyDescent="0.2">
      <c r="A40" s="207"/>
      <c r="B40" s="212"/>
      <c r="C40" s="40"/>
      <c r="D40" s="39"/>
      <c r="E40" s="39"/>
      <c r="F40" s="39"/>
    </row>
    <row r="41" spans="1:10" s="565" customFormat="1" ht="165" customHeight="1" x14ac:dyDescent="0.2">
      <c r="A41" s="207" t="s">
        <v>110</v>
      </c>
      <c r="B41" s="181" t="s">
        <v>86</v>
      </c>
      <c r="C41" s="191" t="s">
        <v>40</v>
      </c>
      <c r="D41" s="201">
        <v>1</v>
      </c>
      <c r="E41" s="201"/>
      <c r="F41" s="201">
        <f>D41*E41</f>
        <v>0</v>
      </c>
    </row>
    <row r="42" spans="1:10" ht="13.5" thickBot="1" x14ac:dyDescent="0.25">
      <c r="A42" s="638"/>
      <c r="B42" s="639"/>
      <c r="C42" s="640"/>
      <c r="D42" s="641"/>
      <c r="E42" s="641"/>
      <c r="F42" s="641"/>
    </row>
    <row r="43" spans="1:10" s="688" customFormat="1" ht="14.25" thickTop="1" thickBot="1" x14ac:dyDescent="0.25">
      <c r="A43" s="240"/>
      <c r="B43" s="241" t="s">
        <v>406</v>
      </c>
      <c r="C43" s="242"/>
      <c r="D43" s="243"/>
      <c r="E43" s="243"/>
      <c r="F43" s="244">
        <f>SUM(F38:F42)</f>
        <v>0</v>
      </c>
    </row>
    <row r="44" spans="1:10" ht="13.5" thickTop="1" x14ac:dyDescent="0.2">
      <c r="A44" s="642"/>
      <c r="B44" s="643"/>
      <c r="C44" s="644"/>
      <c r="D44" s="645"/>
      <c r="E44" s="645"/>
      <c r="F44" s="645"/>
    </row>
    <row r="45" spans="1:10" x14ac:dyDescent="0.2">
      <c r="A45" s="238" t="s">
        <v>63</v>
      </c>
      <c r="B45" s="198" t="s">
        <v>43</v>
      </c>
      <c r="C45" s="200"/>
      <c r="D45" s="201"/>
      <c r="E45" s="201"/>
      <c r="F45" s="201"/>
    </row>
    <row r="46" spans="1:10" x14ac:dyDescent="0.2">
      <c r="A46" s="207"/>
      <c r="B46" s="253"/>
      <c r="C46" s="200"/>
      <c r="D46" s="201"/>
      <c r="E46" s="201"/>
      <c r="F46" s="201"/>
    </row>
    <row r="47" spans="1:10" s="565" customFormat="1" ht="234.75" customHeight="1" x14ac:dyDescent="0.2">
      <c r="A47" s="207" t="s">
        <v>111</v>
      </c>
      <c r="B47" s="61" t="s">
        <v>87</v>
      </c>
      <c r="C47" s="200" t="s">
        <v>40</v>
      </c>
      <c r="D47" s="201">
        <v>1</v>
      </c>
      <c r="E47" s="201"/>
      <c r="F47" s="201">
        <f>D47*E47</f>
        <v>0</v>
      </c>
    </row>
    <row r="48" spans="1:10" ht="13.5" thickBot="1" x14ac:dyDescent="0.25">
      <c r="A48" s="638"/>
      <c r="B48" s="646"/>
      <c r="C48" s="647"/>
      <c r="D48" s="648"/>
      <c r="E48" s="648"/>
      <c r="F48" s="648"/>
    </row>
    <row r="49" spans="1:6" s="689" customFormat="1" ht="14.25" thickTop="1" thickBot="1" x14ac:dyDescent="0.25">
      <c r="A49" s="652"/>
      <c r="B49" s="433" t="s">
        <v>44</v>
      </c>
      <c r="C49" s="435"/>
      <c r="D49" s="434"/>
      <c r="E49" s="434"/>
      <c r="F49" s="436">
        <f>SUM(F45:F48)</f>
        <v>0</v>
      </c>
    </row>
    <row r="50" spans="1:6" ht="13.5" thickTop="1" x14ac:dyDescent="0.2">
      <c r="A50" s="642"/>
      <c r="B50" s="303"/>
      <c r="C50" s="649"/>
      <c r="D50" s="650"/>
      <c r="E50" s="650"/>
      <c r="F50" s="651"/>
    </row>
    <row r="51" spans="1:6" x14ac:dyDescent="0.2">
      <c r="A51" s="238" t="s">
        <v>64</v>
      </c>
      <c r="B51" s="239" t="s">
        <v>65</v>
      </c>
      <c r="C51" s="40"/>
      <c r="D51" s="39"/>
      <c r="E51" s="39"/>
      <c r="F51" s="39"/>
    </row>
    <row r="52" spans="1:6" x14ac:dyDescent="0.2">
      <c r="A52" s="238"/>
      <c r="B52" s="239"/>
      <c r="C52" s="40"/>
      <c r="D52" s="39"/>
      <c r="E52" s="39"/>
      <c r="F52" s="39"/>
    </row>
    <row r="53" spans="1:6" ht="409.5" x14ac:dyDescent="0.2">
      <c r="A53" s="238"/>
      <c r="B53" s="198" t="s">
        <v>453</v>
      </c>
      <c r="C53" s="40"/>
      <c r="D53" s="39"/>
      <c r="E53" s="39"/>
      <c r="F53" s="39"/>
    </row>
    <row r="54" spans="1:6" ht="392.25" customHeight="1" x14ac:dyDescent="0.2">
      <c r="A54" s="238"/>
      <c r="B54" s="198" t="s">
        <v>343</v>
      </c>
      <c r="C54" s="40"/>
      <c r="D54" s="39"/>
      <c r="E54" s="39"/>
      <c r="F54" s="39"/>
    </row>
    <row r="55" spans="1:6" x14ac:dyDescent="0.2">
      <c r="A55" s="238"/>
      <c r="B55" s="239"/>
      <c r="C55" s="40"/>
      <c r="D55" s="39"/>
      <c r="E55" s="39"/>
      <c r="F55" s="39"/>
    </row>
    <row r="56" spans="1:6" s="565" customFormat="1" ht="76.5" x14ac:dyDescent="0.2">
      <c r="A56" s="207" t="s">
        <v>112</v>
      </c>
      <c r="B56" s="41" t="s">
        <v>452</v>
      </c>
      <c r="C56" s="40"/>
      <c r="D56" s="39"/>
      <c r="E56" s="39"/>
      <c r="F56" s="39"/>
    </row>
    <row r="57" spans="1:6" s="565" customFormat="1" ht="89.25" x14ac:dyDescent="0.2">
      <c r="A57" s="254" t="s">
        <v>52</v>
      </c>
      <c r="B57" s="41" t="s">
        <v>485</v>
      </c>
      <c r="C57" s="40" t="s">
        <v>12</v>
      </c>
      <c r="D57" s="39">
        <v>589</v>
      </c>
      <c r="E57" s="39"/>
      <c r="F57" s="39">
        <f>D57*E57</f>
        <v>0</v>
      </c>
    </row>
    <row r="58" spans="1:6" s="565" customFormat="1" ht="89.25" x14ac:dyDescent="0.2">
      <c r="A58" s="254" t="s">
        <v>53</v>
      </c>
      <c r="B58" s="41" t="s">
        <v>449</v>
      </c>
      <c r="C58" s="40" t="s">
        <v>12</v>
      </c>
      <c r="D58" s="39">
        <v>1374</v>
      </c>
      <c r="E58" s="39"/>
      <c r="F58" s="39">
        <f>D58*E58</f>
        <v>0</v>
      </c>
    </row>
    <row r="59" spans="1:6" s="565" customFormat="1" ht="76.5" x14ac:dyDescent="0.2">
      <c r="A59" s="254" t="s">
        <v>58</v>
      </c>
      <c r="B59" s="41" t="s">
        <v>478</v>
      </c>
      <c r="C59" s="40" t="s">
        <v>12</v>
      </c>
      <c r="D59" s="39">
        <v>1891</v>
      </c>
      <c r="E59" s="39"/>
      <c r="F59" s="39">
        <f>D59*E59</f>
        <v>0</v>
      </c>
    </row>
    <row r="60" spans="1:6" s="156" customFormat="1" x14ac:dyDescent="0.2">
      <c r="A60" s="207"/>
      <c r="B60" s="41"/>
      <c r="C60" s="40"/>
      <c r="D60" s="39"/>
      <c r="E60" s="39"/>
      <c r="F60" s="39"/>
    </row>
    <row r="61" spans="1:6" s="156" customFormat="1" ht="25.5" x14ac:dyDescent="0.2">
      <c r="A61" s="555" t="s">
        <v>911</v>
      </c>
      <c r="B61" s="212" t="s">
        <v>479</v>
      </c>
      <c r="C61" s="552" t="s">
        <v>13</v>
      </c>
      <c r="D61" s="553">
        <v>757</v>
      </c>
      <c r="E61" s="553"/>
      <c r="F61" s="553">
        <f>D61*E61</f>
        <v>0</v>
      </c>
    </row>
    <row r="62" spans="1:6" s="534" customFormat="1" x14ac:dyDescent="0.2">
      <c r="A62" s="207"/>
      <c r="B62" s="41"/>
      <c r="C62" s="40"/>
      <c r="D62" s="39"/>
      <c r="E62" s="39"/>
      <c r="F62" s="39"/>
    </row>
    <row r="63" spans="1:6" s="565" customFormat="1" ht="76.5" x14ac:dyDescent="0.2">
      <c r="A63" s="207" t="s">
        <v>912</v>
      </c>
      <c r="B63" s="41" t="s">
        <v>480</v>
      </c>
      <c r="C63" s="40" t="s">
        <v>12</v>
      </c>
      <c r="D63" s="39">
        <v>185</v>
      </c>
      <c r="E63" s="39"/>
      <c r="F63" s="39">
        <f>D63*E63</f>
        <v>0</v>
      </c>
    </row>
    <row r="64" spans="1:6" s="534" customFormat="1" x14ac:dyDescent="0.2">
      <c r="A64" s="207"/>
      <c r="B64" s="41"/>
      <c r="C64" s="40"/>
      <c r="D64" s="39"/>
      <c r="E64" s="39"/>
      <c r="F64" s="39"/>
    </row>
    <row r="65" spans="1:6" s="565" customFormat="1" ht="76.5" x14ac:dyDescent="0.2">
      <c r="A65" s="207" t="s">
        <v>113</v>
      </c>
      <c r="B65" s="41" t="s">
        <v>481</v>
      </c>
      <c r="C65" s="40" t="s">
        <v>12</v>
      </c>
      <c r="D65" s="39">
        <v>195</v>
      </c>
      <c r="E65" s="39"/>
      <c r="F65" s="39">
        <f>D65*E65</f>
        <v>0</v>
      </c>
    </row>
    <row r="66" spans="1:6" s="156" customFormat="1" x14ac:dyDescent="0.2">
      <c r="A66" s="207"/>
      <c r="B66" s="41"/>
      <c r="C66" s="40"/>
      <c r="D66" s="39"/>
      <c r="E66" s="39"/>
      <c r="F66" s="39"/>
    </row>
    <row r="67" spans="1:6" s="565" customFormat="1" ht="63.75" x14ac:dyDescent="0.2">
      <c r="A67" s="207" t="s">
        <v>114</v>
      </c>
      <c r="B67" s="41" t="s">
        <v>482</v>
      </c>
      <c r="C67" s="40" t="s">
        <v>12</v>
      </c>
      <c r="D67" s="39">
        <v>1891</v>
      </c>
      <c r="E67" s="39"/>
      <c r="F67" s="39">
        <f>D67*E67</f>
        <v>0</v>
      </c>
    </row>
    <row r="68" spans="1:6" s="534" customFormat="1" x14ac:dyDescent="0.2">
      <c r="A68" s="207"/>
      <c r="B68" s="41"/>
      <c r="C68" s="40"/>
      <c r="D68" s="39"/>
      <c r="E68" s="39"/>
      <c r="F68" s="39"/>
    </row>
    <row r="69" spans="1:6" s="534" customFormat="1" ht="51" x14ac:dyDescent="0.2">
      <c r="A69" s="207" t="s">
        <v>397</v>
      </c>
      <c r="B69" s="41" t="s">
        <v>484</v>
      </c>
      <c r="C69" s="40" t="s">
        <v>12</v>
      </c>
      <c r="D69" s="39">
        <v>804</v>
      </c>
      <c r="E69" s="39"/>
      <c r="F69" s="39">
        <f>D69*E69</f>
        <v>0</v>
      </c>
    </row>
    <row r="70" spans="1:6" s="156" customFormat="1" ht="13.5" customHeight="1" x14ac:dyDescent="0.2">
      <c r="A70" s="406"/>
      <c r="B70" s="407"/>
      <c r="C70" s="408"/>
      <c r="D70" s="409"/>
      <c r="E70" s="409"/>
      <c r="F70" s="409"/>
    </row>
    <row r="71" spans="1:6" s="565" customFormat="1" ht="90" customHeight="1" x14ac:dyDescent="0.2">
      <c r="A71" s="207" t="s">
        <v>398</v>
      </c>
      <c r="B71" s="181" t="s">
        <v>82</v>
      </c>
      <c r="C71" s="200" t="s">
        <v>16</v>
      </c>
      <c r="D71" s="192">
        <v>100</v>
      </c>
      <c r="E71" s="201"/>
      <c r="F71" s="201">
        <f>D71*E71</f>
        <v>0</v>
      </c>
    </row>
    <row r="72" spans="1:6" ht="13.5" thickBot="1" x14ac:dyDescent="0.25">
      <c r="A72" s="638"/>
      <c r="B72" s="639"/>
      <c r="C72" s="640"/>
      <c r="D72" s="641"/>
      <c r="E72" s="641"/>
      <c r="F72" s="641"/>
    </row>
    <row r="73" spans="1:6" s="688" customFormat="1" ht="14.25" thickTop="1" thickBot="1" x14ac:dyDescent="0.25">
      <c r="A73" s="240"/>
      <c r="B73" s="241" t="s">
        <v>72</v>
      </c>
      <c r="C73" s="242"/>
      <c r="D73" s="243"/>
      <c r="E73" s="243"/>
      <c r="F73" s="244">
        <f>SUM(F54:F72)</f>
        <v>0</v>
      </c>
    </row>
    <row r="74" spans="1:6" ht="13.5" customHeight="1" thickTop="1" x14ac:dyDescent="0.2">
      <c r="A74" s="642"/>
      <c r="B74" s="653"/>
      <c r="C74" s="654"/>
      <c r="D74" s="655"/>
      <c r="E74" s="655"/>
      <c r="F74" s="656"/>
    </row>
    <row r="75" spans="1:6" x14ac:dyDescent="0.2">
      <c r="A75" s="238" t="s">
        <v>66</v>
      </c>
      <c r="B75" s="198" t="s">
        <v>67</v>
      </c>
      <c r="C75" s="200"/>
      <c r="D75" s="201"/>
      <c r="E75" s="201"/>
      <c r="F75" s="201"/>
    </row>
    <row r="76" spans="1:6" x14ac:dyDescent="0.2">
      <c r="A76" s="207"/>
      <c r="B76" s="249"/>
      <c r="C76" s="200"/>
      <c r="D76" s="201"/>
      <c r="E76" s="201"/>
      <c r="F76" s="201"/>
    </row>
    <row r="77" spans="1:6" s="565" customFormat="1" ht="44.25" customHeight="1" x14ac:dyDescent="0.2">
      <c r="A77" s="207" t="s">
        <v>115</v>
      </c>
      <c r="B77" s="181" t="s">
        <v>359</v>
      </c>
      <c r="C77" s="200" t="s">
        <v>38</v>
      </c>
      <c r="D77" s="201">
        <v>30</v>
      </c>
      <c r="E77" s="192"/>
      <c r="F77" s="201">
        <f>D77*E77</f>
        <v>0</v>
      </c>
    </row>
    <row r="78" spans="1:6" x14ac:dyDescent="0.2">
      <c r="A78" s="207"/>
      <c r="B78" s="181"/>
      <c r="C78" s="200"/>
      <c r="D78" s="201"/>
      <c r="E78" s="192"/>
      <c r="F78" s="201"/>
    </row>
    <row r="79" spans="1:6" s="565" customFormat="1" ht="29.25" customHeight="1" x14ac:dyDescent="0.2">
      <c r="A79" s="207" t="s">
        <v>116</v>
      </c>
      <c r="B79" s="41" t="s">
        <v>486</v>
      </c>
      <c r="C79" s="40" t="s">
        <v>13</v>
      </c>
      <c r="D79" s="39">
        <v>1282</v>
      </c>
      <c r="E79" s="39"/>
      <c r="F79" s="39">
        <f>D79*E79</f>
        <v>0</v>
      </c>
    </row>
    <row r="80" spans="1:6" ht="10.5" customHeight="1" x14ac:dyDescent="0.2">
      <c r="A80" s="207"/>
      <c r="B80" s="250"/>
      <c r="C80" s="251"/>
      <c r="D80" s="247"/>
      <c r="E80" s="247"/>
      <c r="F80" s="247"/>
    </row>
    <row r="81" spans="1:6" s="565" customFormat="1" ht="102" x14ac:dyDescent="0.2">
      <c r="A81" s="207" t="s">
        <v>117</v>
      </c>
      <c r="B81" s="181" t="s">
        <v>487</v>
      </c>
      <c r="C81" s="191" t="s">
        <v>12</v>
      </c>
      <c r="D81" s="192">
        <v>449</v>
      </c>
      <c r="E81" s="192"/>
      <c r="F81" s="192">
        <f>D81*E81</f>
        <v>0</v>
      </c>
    </row>
    <row r="82" spans="1:6" x14ac:dyDescent="0.2">
      <c r="A82" s="207"/>
      <c r="B82" s="181"/>
      <c r="C82" s="191"/>
      <c r="D82" s="192"/>
      <c r="E82" s="192"/>
      <c r="F82" s="192"/>
    </row>
    <row r="83" spans="1:6" s="565" customFormat="1" ht="76.5" x14ac:dyDescent="0.2">
      <c r="A83" s="207" t="s">
        <v>118</v>
      </c>
      <c r="B83" s="181" t="s">
        <v>488</v>
      </c>
      <c r="C83" s="191" t="s">
        <v>12</v>
      </c>
      <c r="D83" s="192">
        <v>321</v>
      </c>
      <c r="E83" s="192"/>
      <c r="F83" s="192">
        <f>D83*E83</f>
        <v>0</v>
      </c>
    </row>
    <row r="84" spans="1:6" ht="11.25" customHeight="1" x14ac:dyDescent="0.2">
      <c r="A84" s="207"/>
      <c r="B84" s="252"/>
      <c r="C84" s="191"/>
      <c r="D84" s="192"/>
      <c r="E84" s="192"/>
      <c r="F84" s="192"/>
    </row>
    <row r="85" spans="1:6" s="565" customFormat="1" ht="76.5" x14ac:dyDescent="0.2">
      <c r="A85" s="207" t="s">
        <v>119</v>
      </c>
      <c r="B85" s="181" t="s">
        <v>439</v>
      </c>
      <c r="C85" s="191" t="s">
        <v>12</v>
      </c>
      <c r="D85" s="192">
        <v>108</v>
      </c>
      <c r="E85" s="192"/>
      <c r="F85" s="192">
        <f>D85*E85</f>
        <v>0</v>
      </c>
    </row>
    <row r="86" spans="1:6" ht="13.5" customHeight="1" x14ac:dyDescent="0.2">
      <c r="A86" s="207"/>
      <c r="B86" s="252"/>
      <c r="C86" s="191"/>
      <c r="D86" s="192"/>
      <c r="E86" s="192"/>
      <c r="F86" s="192"/>
    </row>
    <row r="87" spans="1:6" s="565" customFormat="1" ht="63.75" x14ac:dyDescent="0.2">
      <c r="A87" s="207" t="s">
        <v>120</v>
      </c>
      <c r="B87" s="181" t="s">
        <v>400</v>
      </c>
      <c r="C87" s="191" t="s">
        <v>12</v>
      </c>
      <c r="D87" s="192">
        <v>481</v>
      </c>
      <c r="E87" s="192"/>
      <c r="F87" s="192">
        <f>D87*E87</f>
        <v>0</v>
      </c>
    </row>
    <row r="88" spans="1:6" x14ac:dyDescent="0.2">
      <c r="A88" s="207"/>
      <c r="B88" s="252"/>
      <c r="C88" s="191"/>
      <c r="D88" s="192"/>
      <c r="E88" s="192"/>
      <c r="F88" s="192"/>
    </row>
    <row r="89" spans="1:6" s="565" customFormat="1" ht="63.75" x14ac:dyDescent="0.2">
      <c r="A89" s="207" t="s">
        <v>121</v>
      </c>
      <c r="B89" s="252" t="s">
        <v>399</v>
      </c>
      <c r="C89" s="191" t="s">
        <v>13</v>
      </c>
      <c r="D89" s="192">
        <v>359</v>
      </c>
      <c r="E89" s="192"/>
      <c r="F89" s="192">
        <f>D89*E89</f>
        <v>0</v>
      </c>
    </row>
    <row r="90" spans="1:6" x14ac:dyDescent="0.2">
      <c r="A90" s="207"/>
      <c r="B90" s="181"/>
      <c r="C90" s="191"/>
      <c r="D90" s="192"/>
      <c r="E90" s="192"/>
      <c r="F90" s="192"/>
    </row>
    <row r="91" spans="1:6" s="565" customFormat="1" ht="114.75" x14ac:dyDescent="0.2">
      <c r="A91" s="207" t="s">
        <v>404</v>
      </c>
      <c r="B91" s="190" t="s">
        <v>446</v>
      </c>
      <c r="C91" s="200"/>
      <c r="D91" s="201"/>
      <c r="E91" s="201"/>
      <c r="F91" s="201"/>
    </row>
    <row r="92" spans="1:6" s="565" customFormat="1" x14ac:dyDescent="0.2">
      <c r="A92" s="254" t="s">
        <v>52</v>
      </c>
      <c r="B92" s="181" t="s">
        <v>440</v>
      </c>
      <c r="C92" s="200" t="s">
        <v>38</v>
      </c>
      <c r="D92" s="201">
        <v>186</v>
      </c>
      <c r="E92" s="201"/>
      <c r="F92" s="201">
        <f>D92*E92</f>
        <v>0</v>
      </c>
    </row>
    <row r="93" spans="1:6" s="565" customFormat="1" x14ac:dyDescent="0.2">
      <c r="A93" s="254" t="s">
        <v>53</v>
      </c>
      <c r="B93" s="181" t="s">
        <v>441</v>
      </c>
      <c r="C93" s="200" t="s">
        <v>38</v>
      </c>
      <c r="D93" s="201">
        <v>50</v>
      </c>
      <c r="E93" s="201"/>
      <c r="F93" s="201">
        <f>D93*E93</f>
        <v>0</v>
      </c>
    </row>
    <row r="94" spans="1:6" s="156" customFormat="1" x14ac:dyDescent="0.2">
      <c r="A94" s="207"/>
      <c r="B94" s="190"/>
      <c r="C94" s="200"/>
      <c r="D94" s="201"/>
      <c r="E94" s="201"/>
      <c r="F94" s="201"/>
    </row>
    <row r="95" spans="1:6" s="565" customFormat="1" ht="89.25" x14ac:dyDescent="0.2">
      <c r="A95" s="207" t="s">
        <v>122</v>
      </c>
      <c r="B95" s="190" t="s">
        <v>445</v>
      </c>
      <c r="C95" s="200" t="s">
        <v>38</v>
      </c>
      <c r="D95" s="201">
        <v>56</v>
      </c>
      <c r="E95" s="201"/>
      <c r="F95" s="201">
        <f>D95*E95</f>
        <v>0</v>
      </c>
    </row>
    <row r="96" spans="1:6" s="38" customFormat="1" x14ac:dyDescent="0.2">
      <c r="A96" s="207"/>
      <c r="B96" s="253"/>
      <c r="C96" s="200"/>
      <c r="D96" s="201"/>
      <c r="E96" s="201"/>
      <c r="F96" s="201"/>
    </row>
    <row r="97" spans="1:6" s="564" customFormat="1" ht="63.75" x14ac:dyDescent="0.2">
      <c r="A97" s="207" t="s">
        <v>123</v>
      </c>
      <c r="B97" s="181" t="s">
        <v>98</v>
      </c>
      <c r="C97" s="200"/>
      <c r="D97" s="201"/>
      <c r="E97" s="201"/>
      <c r="F97" s="201"/>
    </row>
    <row r="98" spans="1:6" s="565" customFormat="1" ht="25.5" x14ac:dyDescent="0.2">
      <c r="A98" s="254" t="s">
        <v>52</v>
      </c>
      <c r="B98" s="181" t="s">
        <v>93</v>
      </c>
      <c r="C98" s="200" t="s">
        <v>13</v>
      </c>
      <c r="D98" s="201">
        <v>1221</v>
      </c>
      <c r="E98" s="201"/>
      <c r="F98" s="201">
        <f>D98*E98</f>
        <v>0</v>
      </c>
    </row>
    <row r="99" spans="1:6" s="565" customFormat="1" ht="25.5" x14ac:dyDescent="0.2">
      <c r="A99" s="254" t="s">
        <v>53</v>
      </c>
      <c r="B99" s="181" t="s">
        <v>94</v>
      </c>
      <c r="C99" s="200" t="s">
        <v>13</v>
      </c>
      <c r="D99" s="201">
        <v>1221</v>
      </c>
      <c r="E99" s="201"/>
      <c r="F99" s="201">
        <f>D99*E99</f>
        <v>0</v>
      </c>
    </row>
    <row r="100" spans="1:6" s="565" customFormat="1" ht="16.5" customHeight="1" x14ac:dyDescent="0.2">
      <c r="A100" s="254" t="s">
        <v>58</v>
      </c>
      <c r="B100" s="181" t="s">
        <v>74</v>
      </c>
      <c r="C100" s="200" t="s">
        <v>38</v>
      </c>
      <c r="D100" s="201">
        <v>30</v>
      </c>
      <c r="E100" s="201"/>
      <c r="F100" s="201">
        <f>D100*E100</f>
        <v>0</v>
      </c>
    </row>
    <row r="101" spans="1:6" s="565" customFormat="1" ht="16.5" customHeight="1" x14ac:dyDescent="0.2">
      <c r="A101" s="207"/>
      <c r="B101" s="253"/>
      <c r="C101" s="200"/>
      <c r="D101" s="201"/>
      <c r="E101" s="201"/>
      <c r="F101" s="201"/>
    </row>
    <row r="102" spans="1:6" s="565" customFormat="1" ht="76.5" x14ac:dyDescent="0.2">
      <c r="A102" s="207" t="s">
        <v>124</v>
      </c>
      <c r="B102" s="181" t="s">
        <v>442</v>
      </c>
      <c r="C102" s="191" t="s">
        <v>13</v>
      </c>
      <c r="D102" s="201">
        <v>62</v>
      </c>
      <c r="E102" s="201"/>
      <c r="F102" s="201"/>
    </row>
    <row r="103" spans="1:6" s="534" customFormat="1" x14ac:dyDescent="0.2">
      <c r="A103" s="254"/>
      <c r="B103" s="181"/>
      <c r="C103" s="200"/>
      <c r="D103" s="201"/>
      <c r="E103" s="201"/>
      <c r="F103" s="201">
        <f t="shared" ref="F103:F106" si="0">D103*E103</f>
        <v>0</v>
      </c>
    </row>
    <row r="104" spans="1:6" s="565" customFormat="1" ht="63.75" x14ac:dyDescent="0.2">
      <c r="A104" s="559" t="s">
        <v>125</v>
      </c>
      <c r="B104" s="560" t="s">
        <v>443</v>
      </c>
      <c r="C104" s="191" t="s">
        <v>15</v>
      </c>
      <c r="D104" s="201">
        <v>1</v>
      </c>
      <c r="E104" s="201"/>
      <c r="F104" s="201">
        <f t="shared" si="0"/>
        <v>0</v>
      </c>
    </row>
    <row r="105" spans="1:6" s="534" customFormat="1" x14ac:dyDescent="0.2">
      <c r="A105" s="559"/>
      <c r="B105" s="560"/>
      <c r="C105" s="191"/>
      <c r="D105" s="201"/>
      <c r="E105" s="201"/>
      <c r="F105" s="201">
        <f t="shared" si="0"/>
        <v>0</v>
      </c>
    </row>
    <row r="106" spans="1:6" s="565" customFormat="1" ht="38.25" x14ac:dyDescent="0.2">
      <c r="A106" s="559" t="s">
        <v>913</v>
      </c>
      <c r="B106" s="181" t="s">
        <v>444</v>
      </c>
      <c r="C106" s="191" t="s">
        <v>40</v>
      </c>
      <c r="D106" s="201">
        <v>1</v>
      </c>
      <c r="E106" s="201"/>
      <c r="F106" s="201">
        <f t="shared" si="0"/>
        <v>0</v>
      </c>
    </row>
    <row r="107" spans="1:6" s="528" customFormat="1" x14ac:dyDescent="0.2">
      <c r="A107" s="254"/>
      <c r="B107" s="249"/>
      <c r="C107" s="200"/>
      <c r="D107" s="201"/>
      <c r="E107" s="201"/>
      <c r="F107" s="201"/>
    </row>
    <row r="108" spans="1:6" s="564" customFormat="1" ht="63.75" x14ac:dyDescent="0.2">
      <c r="A108" s="207" t="s">
        <v>403</v>
      </c>
      <c r="B108" s="690" t="s">
        <v>447</v>
      </c>
      <c r="C108" s="191" t="s">
        <v>12</v>
      </c>
      <c r="D108" s="201">
        <v>46</v>
      </c>
      <c r="E108" s="201"/>
      <c r="F108" s="201">
        <f>D108*E108</f>
        <v>0</v>
      </c>
    </row>
    <row r="109" spans="1:6" ht="13.5" thickBot="1" x14ac:dyDescent="0.25">
      <c r="A109" s="657"/>
      <c r="B109" s="304"/>
      <c r="C109" s="299"/>
      <c r="D109" s="648"/>
      <c r="E109" s="648"/>
      <c r="F109" s="658"/>
    </row>
    <row r="110" spans="1:6" s="688" customFormat="1" ht="14.25" thickTop="1" thickBot="1" x14ac:dyDescent="0.25">
      <c r="A110" s="246"/>
      <c r="B110" s="205" t="s">
        <v>73</v>
      </c>
      <c r="C110" s="245"/>
      <c r="D110" s="246"/>
      <c r="E110" s="246"/>
      <c r="F110" s="206">
        <f>SUM(F76:F109)</f>
        <v>0</v>
      </c>
    </row>
    <row r="111" spans="1:6" ht="13.5" thickTop="1" x14ac:dyDescent="0.2">
      <c r="A111" s="659"/>
      <c r="B111" s="660"/>
      <c r="C111" s="661"/>
      <c r="D111" s="662"/>
      <c r="E111" s="662"/>
      <c r="F111" s="662">
        <f>D111*E111</f>
        <v>0</v>
      </c>
    </row>
    <row r="112" spans="1:6" x14ac:dyDescent="0.2">
      <c r="A112" s="193" t="s">
        <v>68</v>
      </c>
      <c r="B112" s="259" t="s">
        <v>69</v>
      </c>
      <c r="C112" s="256"/>
      <c r="D112" s="257"/>
      <c r="E112" s="257"/>
      <c r="F112" s="258"/>
    </row>
    <row r="113" spans="1:6" x14ac:dyDescent="0.2">
      <c r="A113" s="193"/>
      <c r="B113" s="259"/>
      <c r="C113" s="256"/>
      <c r="D113" s="257"/>
      <c r="E113" s="257"/>
      <c r="F113" s="258"/>
    </row>
    <row r="114" spans="1:6" s="565" customFormat="1" ht="51" x14ac:dyDescent="0.2">
      <c r="A114" s="211" t="s">
        <v>126</v>
      </c>
      <c r="B114" s="181" t="s">
        <v>373</v>
      </c>
      <c r="C114" s="191" t="s">
        <v>12</v>
      </c>
      <c r="D114" s="192">
        <v>14</v>
      </c>
      <c r="E114" s="192"/>
      <c r="F114" s="192">
        <f>D114*E114</f>
        <v>0</v>
      </c>
    </row>
    <row r="115" spans="1:6" s="156" customFormat="1" x14ac:dyDescent="0.2">
      <c r="A115" s="262"/>
      <c r="B115" s="181"/>
      <c r="C115" s="191"/>
      <c r="D115" s="192"/>
      <c r="E115" s="192"/>
      <c r="F115" s="192"/>
    </row>
    <row r="116" spans="1:6" s="565" customFormat="1" ht="25.5" x14ac:dyDescent="0.2">
      <c r="A116" s="211" t="s">
        <v>127</v>
      </c>
      <c r="B116" s="208" t="s">
        <v>75</v>
      </c>
      <c r="C116" s="203" t="s">
        <v>13</v>
      </c>
      <c r="D116" s="204">
        <v>8</v>
      </c>
      <c r="E116" s="204"/>
      <c r="F116" s="204">
        <f>D116*E116</f>
        <v>0</v>
      </c>
    </row>
    <row r="117" spans="1:6" x14ac:dyDescent="0.2">
      <c r="A117" s="211"/>
      <c r="B117" s="208"/>
      <c r="C117" s="203"/>
      <c r="D117" s="204"/>
      <c r="E117" s="204"/>
      <c r="F117" s="204"/>
    </row>
    <row r="118" spans="1:6" s="565" customFormat="1" ht="38.25" x14ac:dyDescent="0.2">
      <c r="A118" s="211" t="s">
        <v>377</v>
      </c>
      <c r="B118" s="208" t="s">
        <v>89</v>
      </c>
      <c r="C118" s="203" t="s">
        <v>12</v>
      </c>
      <c r="D118" s="204">
        <v>8</v>
      </c>
      <c r="E118" s="204"/>
      <c r="F118" s="201">
        <f t="shared" ref="F118" si="1">D118*E118</f>
        <v>0</v>
      </c>
    </row>
    <row r="119" spans="1:6" x14ac:dyDescent="0.2">
      <c r="A119" s="211"/>
      <c r="B119" s="208"/>
      <c r="C119" s="203"/>
      <c r="D119" s="204"/>
      <c r="E119" s="204"/>
      <c r="F119" s="201"/>
    </row>
    <row r="120" spans="1:6" s="565" customFormat="1" ht="51" x14ac:dyDescent="0.2">
      <c r="A120" s="211" t="s">
        <v>378</v>
      </c>
      <c r="B120" s="41" t="s">
        <v>483</v>
      </c>
      <c r="C120" s="40" t="s">
        <v>12</v>
      </c>
      <c r="D120" s="39">
        <v>6</v>
      </c>
      <c r="E120" s="39"/>
      <c r="F120" s="39">
        <f>D120*E120</f>
        <v>0</v>
      </c>
    </row>
    <row r="121" spans="1:6" x14ac:dyDescent="0.2">
      <c r="A121" s="193"/>
      <c r="B121" s="259"/>
      <c r="C121" s="256"/>
      <c r="D121" s="257"/>
      <c r="E121" s="257"/>
      <c r="F121" s="258"/>
    </row>
    <row r="122" spans="1:6" s="565" customFormat="1" ht="114.75" x14ac:dyDescent="0.2">
      <c r="A122" s="211" t="s">
        <v>379</v>
      </c>
      <c r="B122" s="181" t="s">
        <v>434</v>
      </c>
      <c r="C122" s="203" t="s">
        <v>76</v>
      </c>
      <c r="D122" s="260">
        <v>5</v>
      </c>
      <c r="E122" s="260"/>
      <c r="F122" s="261">
        <f>D122*E122</f>
        <v>0</v>
      </c>
    </row>
    <row r="123" spans="1:6" x14ac:dyDescent="0.2">
      <c r="A123" s="262"/>
      <c r="B123" s="263"/>
      <c r="C123" s="264"/>
      <c r="D123" s="265"/>
      <c r="E123" s="265"/>
      <c r="F123" s="265"/>
    </row>
    <row r="124" spans="1:6" s="565" customFormat="1" ht="183.75" customHeight="1" x14ac:dyDescent="0.2">
      <c r="A124" s="211" t="s">
        <v>380</v>
      </c>
      <c r="B124" s="202" t="s">
        <v>401</v>
      </c>
      <c r="C124" s="203" t="s">
        <v>15</v>
      </c>
      <c r="D124" s="260">
        <v>1</v>
      </c>
      <c r="E124" s="260"/>
      <c r="F124" s="261">
        <f>D124*E124</f>
        <v>0</v>
      </c>
    </row>
    <row r="125" spans="1:6" s="565" customFormat="1" x14ac:dyDescent="0.2">
      <c r="A125" s="262"/>
      <c r="B125" s="263"/>
      <c r="C125" s="264"/>
      <c r="D125" s="265"/>
      <c r="E125" s="265"/>
      <c r="F125" s="265"/>
    </row>
    <row r="126" spans="1:6" s="565" customFormat="1" ht="293.25" x14ac:dyDescent="0.2">
      <c r="A126" s="211" t="s">
        <v>914</v>
      </c>
      <c r="B126" s="202" t="s">
        <v>464</v>
      </c>
      <c r="C126" s="203" t="s">
        <v>15</v>
      </c>
      <c r="D126" s="260">
        <v>1</v>
      </c>
      <c r="E126" s="260"/>
      <c r="F126" s="261">
        <f>D126*E126</f>
        <v>0</v>
      </c>
    </row>
    <row r="127" spans="1:6" s="156" customFormat="1" x14ac:dyDescent="0.2">
      <c r="A127" s="211"/>
      <c r="B127" s="202"/>
      <c r="C127" s="203"/>
      <c r="D127" s="260"/>
      <c r="E127" s="260"/>
      <c r="F127" s="261"/>
    </row>
    <row r="128" spans="1:6" s="565" customFormat="1" ht="140.25" x14ac:dyDescent="0.2">
      <c r="A128" s="211" t="s">
        <v>915</v>
      </c>
      <c r="B128" s="202" t="s">
        <v>466</v>
      </c>
      <c r="C128" s="203" t="s">
        <v>40</v>
      </c>
      <c r="D128" s="260">
        <v>1</v>
      </c>
      <c r="E128" s="260"/>
      <c r="F128" s="261">
        <f>D128*E128</f>
        <v>0</v>
      </c>
    </row>
    <row r="129" spans="1:6" x14ac:dyDescent="0.2">
      <c r="A129" s="211"/>
      <c r="B129" s="202"/>
      <c r="C129" s="203"/>
      <c r="D129" s="260"/>
      <c r="E129" s="260"/>
      <c r="F129" s="261"/>
    </row>
    <row r="130" spans="1:6" s="565" customFormat="1" ht="25.5" x14ac:dyDescent="0.2">
      <c r="A130" s="211" t="s">
        <v>381</v>
      </c>
      <c r="B130" s="202" t="s">
        <v>360</v>
      </c>
      <c r="C130" s="203" t="s">
        <v>76</v>
      </c>
      <c r="D130" s="204">
        <v>5</v>
      </c>
      <c r="E130" s="204"/>
      <c r="F130" s="204">
        <f>D130*E130</f>
        <v>0</v>
      </c>
    </row>
    <row r="131" spans="1:6" ht="13.5" thickBot="1" x14ac:dyDescent="0.25">
      <c r="A131" s="663"/>
      <c r="B131" s="664"/>
      <c r="C131" s="613"/>
      <c r="D131" s="665"/>
      <c r="E131" s="665"/>
      <c r="F131" s="665"/>
    </row>
    <row r="132" spans="1:6" s="687" customFormat="1" ht="14.25" thickTop="1" thickBot="1" x14ac:dyDescent="0.25">
      <c r="A132" s="266"/>
      <c r="B132" s="267" t="s">
        <v>77</v>
      </c>
      <c r="C132" s="268"/>
      <c r="D132" s="269"/>
      <c r="E132" s="269"/>
      <c r="F132" s="206">
        <f>SUM(F114:F131)</f>
        <v>0</v>
      </c>
    </row>
    <row r="133" spans="1:6" ht="13.5" thickTop="1" x14ac:dyDescent="0.2">
      <c r="A133" s="659"/>
      <c r="B133" s="660"/>
      <c r="C133" s="661"/>
      <c r="D133" s="662"/>
      <c r="E133" s="662"/>
      <c r="F133" s="662">
        <f>D133*E133</f>
        <v>0</v>
      </c>
    </row>
    <row r="134" spans="1:6" x14ac:dyDescent="0.2">
      <c r="A134" s="272" t="s">
        <v>51</v>
      </c>
      <c r="B134" s="691" t="s">
        <v>367</v>
      </c>
      <c r="C134" s="270"/>
      <c r="D134" s="271"/>
      <c r="E134" s="271"/>
      <c r="F134" s="271"/>
    </row>
    <row r="135" spans="1:6" x14ac:dyDescent="0.2">
      <c r="A135" s="211"/>
      <c r="B135" s="208"/>
      <c r="C135" s="270"/>
      <c r="D135" s="271"/>
      <c r="E135" s="271"/>
      <c r="F135" s="271"/>
    </row>
    <row r="136" spans="1:6" s="565" customFormat="1" ht="51" x14ac:dyDescent="0.2">
      <c r="A136" s="211" t="s">
        <v>128</v>
      </c>
      <c r="B136" s="181" t="s">
        <v>90</v>
      </c>
      <c r="C136" s="191" t="s">
        <v>12</v>
      </c>
      <c r="D136" s="192">
        <v>322</v>
      </c>
      <c r="E136" s="192"/>
      <c r="F136" s="192">
        <f>D136*E136</f>
        <v>0</v>
      </c>
    </row>
    <row r="137" spans="1:6" s="156" customFormat="1" x14ac:dyDescent="0.2">
      <c r="A137" s="211"/>
      <c r="B137" s="181"/>
      <c r="C137" s="191"/>
      <c r="D137" s="192"/>
      <c r="E137" s="192"/>
      <c r="F137" s="192"/>
    </row>
    <row r="138" spans="1:6" s="565" customFormat="1" ht="25.5" x14ac:dyDescent="0.2">
      <c r="A138" s="211" t="s">
        <v>129</v>
      </c>
      <c r="B138" s="208" t="s">
        <v>75</v>
      </c>
      <c r="C138" s="203" t="s">
        <v>13</v>
      </c>
      <c r="D138" s="204">
        <v>75</v>
      </c>
      <c r="E138" s="204"/>
      <c r="F138" s="204">
        <f>D138*E138</f>
        <v>0</v>
      </c>
    </row>
    <row r="139" spans="1:6" x14ac:dyDescent="0.2">
      <c r="A139" s="211"/>
      <c r="B139" s="208"/>
      <c r="C139" s="203"/>
      <c r="D139" s="204"/>
      <c r="E139" s="204"/>
      <c r="F139" s="204"/>
    </row>
    <row r="140" spans="1:6" s="565" customFormat="1" ht="38.25" x14ac:dyDescent="0.2">
      <c r="A140" s="211" t="s">
        <v>130</v>
      </c>
      <c r="B140" s="208" t="s">
        <v>89</v>
      </c>
      <c r="C140" s="203" t="s">
        <v>12</v>
      </c>
      <c r="D140" s="204">
        <v>236</v>
      </c>
      <c r="E140" s="204"/>
      <c r="F140" s="201">
        <f t="shared" ref="F140:F146" si="2">D140*E140</f>
        <v>0</v>
      </c>
    </row>
    <row r="141" spans="1:6" x14ac:dyDescent="0.2">
      <c r="A141" s="211"/>
      <c r="B141" s="208"/>
      <c r="C141" s="203"/>
      <c r="D141" s="204"/>
      <c r="E141" s="204"/>
      <c r="F141" s="201"/>
    </row>
    <row r="142" spans="1:6" s="565" customFormat="1" ht="51" x14ac:dyDescent="0.2">
      <c r="A142" s="211" t="s">
        <v>131</v>
      </c>
      <c r="B142" s="41" t="s">
        <v>489</v>
      </c>
      <c r="C142" s="40" t="s">
        <v>12</v>
      </c>
      <c r="D142" s="39">
        <v>87</v>
      </c>
      <c r="E142" s="39"/>
      <c r="F142" s="39">
        <f>D142*E142</f>
        <v>0</v>
      </c>
    </row>
    <row r="143" spans="1:6" x14ac:dyDescent="0.2">
      <c r="A143" s="211"/>
      <c r="B143" s="208"/>
      <c r="C143" s="203"/>
      <c r="D143" s="204"/>
      <c r="E143" s="204"/>
      <c r="F143" s="204">
        <f t="shared" si="2"/>
        <v>0</v>
      </c>
    </row>
    <row r="144" spans="1:6" s="565" customFormat="1" ht="102" x14ac:dyDescent="0.2">
      <c r="A144" s="211" t="s">
        <v>132</v>
      </c>
      <c r="B144" s="190" t="s">
        <v>414</v>
      </c>
      <c r="C144" s="203"/>
      <c r="D144" s="204"/>
      <c r="E144" s="204"/>
      <c r="F144" s="204">
        <f t="shared" si="2"/>
        <v>0</v>
      </c>
    </row>
    <row r="145" spans="1:6" s="565" customFormat="1" x14ac:dyDescent="0.2">
      <c r="A145" s="209" t="s">
        <v>52</v>
      </c>
      <c r="B145" s="202" t="s">
        <v>95</v>
      </c>
      <c r="C145" s="203" t="s">
        <v>38</v>
      </c>
      <c r="D145" s="204">
        <v>62</v>
      </c>
      <c r="E145" s="204"/>
      <c r="F145" s="204">
        <f t="shared" si="2"/>
        <v>0</v>
      </c>
    </row>
    <row r="146" spans="1:6" s="565" customFormat="1" x14ac:dyDescent="0.2">
      <c r="A146" s="209" t="s">
        <v>53</v>
      </c>
      <c r="B146" s="202" t="s">
        <v>374</v>
      </c>
      <c r="C146" s="203" t="s">
        <v>38</v>
      </c>
      <c r="D146" s="204">
        <v>4</v>
      </c>
      <c r="E146" s="204"/>
      <c r="F146" s="204">
        <f t="shared" si="2"/>
        <v>0</v>
      </c>
    </row>
    <row r="147" spans="1:6" s="565" customFormat="1" x14ac:dyDescent="0.2">
      <c r="A147" s="211"/>
      <c r="B147" s="208"/>
      <c r="C147" s="203"/>
      <c r="D147" s="204"/>
      <c r="E147" s="204"/>
      <c r="F147" s="204">
        <f t="shared" ref="F147:F148" si="3">D147*E147</f>
        <v>0</v>
      </c>
    </row>
    <row r="148" spans="1:6" s="565" customFormat="1" ht="102" x14ac:dyDescent="0.2">
      <c r="A148" s="211" t="s">
        <v>133</v>
      </c>
      <c r="B148" s="190" t="s">
        <v>431</v>
      </c>
      <c r="C148" s="203" t="s">
        <v>38</v>
      </c>
      <c r="D148" s="204">
        <v>7</v>
      </c>
      <c r="E148" s="204"/>
      <c r="F148" s="204">
        <f t="shared" si="3"/>
        <v>0</v>
      </c>
    </row>
    <row r="149" spans="1:6" s="156" customFormat="1" ht="14.25" x14ac:dyDescent="0.2">
      <c r="A149" s="209"/>
      <c r="B149" s="566"/>
      <c r="C149" s="203"/>
      <c r="D149" s="204"/>
      <c r="E149" s="204"/>
      <c r="F149" s="204"/>
    </row>
    <row r="150" spans="1:6" s="565" customFormat="1" ht="127.5" x14ac:dyDescent="0.2">
      <c r="A150" s="211" t="s">
        <v>916</v>
      </c>
      <c r="B150" s="202" t="s">
        <v>438</v>
      </c>
      <c r="C150" s="203" t="s">
        <v>15</v>
      </c>
      <c r="D150" s="204">
        <v>2</v>
      </c>
      <c r="E150" s="204"/>
      <c r="F150" s="204">
        <f>D150*E150</f>
        <v>0</v>
      </c>
    </row>
    <row r="151" spans="1:6" s="526" customFormat="1" x14ac:dyDescent="0.2">
      <c r="A151" s="209"/>
      <c r="B151" s="190"/>
      <c r="C151" s="203"/>
      <c r="D151" s="204"/>
      <c r="E151" s="204"/>
      <c r="F151" s="204"/>
    </row>
    <row r="152" spans="1:6" s="565" customFormat="1" ht="169.5" customHeight="1" x14ac:dyDescent="0.2">
      <c r="A152" s="211" t="s">
        <v>917</v>
      </c>
      <c r="B152" s="202" t="s">
        <v>433</v>
      </c>
      <c r="C152" s="203"/>
      <c r="D152" s="204"/>
      <c r="E152" s="204"/>
      <c r="F152" s="204"/>
    </row>
    <row r="153" spans="1:6" s="565" customFormat="1" x14ac:dyDescent="0.2">
      <c r="A153" s="209" t="s">
        <v>52</v>
      </c>
      <c r="B153" s="202" t="s">
        <v>361</v>
      </c>
      <c r="C153" s="203" t="s">
        <v>15</v>
      </c>
      <c r="D153" s="204">
        <v>1</v>
      </c>
      <c r="E153" s="204"/>
      <c r="F153" s="204">
        <f>D153*E153</f>
        <v>0</v>
      </c>
    </row>
    <row r="154" spans="1:6" s="565" customFormat="1" x14ac:dyDescent="0.2">
      <c r="A154" s="209" t="s">
        <v>53</v>
      </c>
      <c r="B154" s="202" t="s">
        <v>91</v>
      </c>
      <c r="C154" s="203" t="s">
        <v>15</v>
      </c>
      <c r="D154" s="204">
        <v>1</v>
      </c>
      <c r="E154" s="204"/>
      <c r="F154" s="204">
        <f>D154*E154</f>
        <v>0</v>
      </c>
    </row>
    <row r="155" spans="1:6" x14ac:dyDescent="0.2">
      <c r="A155" s="211"/>
      <c r="B155" s="202"/>
      <c r="C155" s="203"/>
      <c r="D155" s="204"/>
      <c r="E155" s="204"/>
      <c r="F155" s="204"/>
    </row>
    <row r="156" spans="1:6" s="565" customFormat="1" ht="140.25" x14ac:dyDescent="0.2">
      <c r="A156" s="211" t="s">
        <v>390</v>
      </c>
      <c r="B156" s="692" t="s">
        <v>432</v>
      </c>
      <c r="C156" s="203" t="s">
        <v>15</v>
      </c>
      <c r="D156" s="260">
        <v>3</v>
      </c>
      <c r="E156" s="260"/>
      <c r="F156" s="261">
        <f>D156*E156</f>
        <v>0</v>
      </c>
    </row>
    <row r="157" spans="1:6" s="565" customFormat="1" x14ac:dyDescent="0.2">
      <c r="A157" s="211"/>
      <c r="B157" s="202"/>
      <c r="C157" s="203"/>
      <c r="D157" s="204"/>
      <c r="E157" s="204"/>
      <c r="F157" s="204"/>
    </row>
    <row r="158" spans="1:6" s="565" customFormat="1" ht="293.25" x14ac:dyDescent="0.2">
      <c r="A158" s="211" t="s">
        <v>134</v>
      </c>
      <c r="B158" s="202" t="s">
        <v>467</v>
      </c>
      <c r="C158" s="203" t="s">
        <v>15</v>
      </c>
      <c r="D158" s="260">
        <v>1</v>
      </c>
      <c r="E158" s="260"/>
      <c r="F158" s="261">
        <f>D158*E158</f>
        <v>0</v>
      </c>
    </row>
    <row r="159" spans="1:6" s="565" customFormat="1" x14ac:dyDescent="0.2">
      <c r="A159" s="211"/>
      <c r="B159" s="202"/>
      <c r="C159" s="203"/>
      <c r="D159" s="260"/>
      <c r="E159" s="260"/>
      <c r="F159" s="261"/>
    </row>
    <row r="160" spans="1:6" s="565" customFormat="1" ht="140.25" x14ac:dyDescent="0.2">
      <c r="A160" s="211" t="s">
        <v>402</v>
      </c>
      <c r="B160" s="202" t="s">
        <v>465</v>
      </c>
      <c r="C160" s="203" t="s">
        <v>40</v>
      </c>
      <c r="D160" s="260">
        <v>1</v>
      </c>
      <c r="E160" s="260"/>
      <c r="F160" s="261">
        <f>D160*E160</f>
        <v>0</v>
      </c>
    </row>
    <row r="161" spans="1:6" x14ac:dyDescent="0.2">
      <c r="A161" s="209"/>
      <c r="B161" s="202"/>
      <c r="C161" s="203"/>
      <c r="D161" s="204"/>
      <c r="E161" s="204"/>
      <c r="F161" s="204"/>
    </row>
    <row r="162" spans="1:6" s="565" customFormat="1" ht="25.5" x14ac:dyDescent="0.2">
      <c r="A162" s="211" t="s">
        <v>918</v>
      </c>
      <c r="B162" s="202" t="s">
        <v>92</v>
      </c>
      <c r="C162" s="203" t="s">
        <v>76</v>
      </c>
      <c r="D162" s="204">
        <v>73</v>
      </c>
      <c r="E162" s="204"/>
      <c r="F162" s="204">
        <f>D162*E162</f>
        <v>0</v>
      </c>
    </row>
    <row r="163" spans="1:6" ht="13.5" thickBot="1" x14ac:dyDescent="0.25">
      <c r="A163" s="666"/>
      <c r="B163" s="667"/>
      <c r="C163" s="613"/>
      <c r="D163" s="668"/>
      <c r="E163" s="668"/>
      <c r="F163" s="668"/>
    </row>
    <row r="164" spans="1:6" s="688" customFormat="1" ht="14.25" thickTop="1" thickBot="1" x14ac:dyDescent="0.25">
      <c r="A164" s="266"/>
      <c r="B164" s="267" t="s">
        <v>376</v>
      </c>
      <c r="C164" s="268"/>
      <c r="D164" s="269"/>
      <c r="E164" s="269"/>
      <c r="F164" s="273">
        <f>SUM(F135:F163)</f>
        <v>0</v>
      </c>
    </row>
    <row r="165" spans="1:6" s="38" customFormat="1" ht="13.5" thickTop="1" x14ac:dyDescent="0.2">
      <c r="A165" s="669"/>
      <c r="B165" s="670"/>
      <c r="C165" s="671"/>
      <c r="D165" s="672"/>
      <c r="E165" s="672"/>
      <c r="F165" s="673"/>
    </row>
    <row r="166" spans="1:6" s="38" customFormat="1" x14ac:dyDescent="0.2">
      <c r="A166" s="272" t="s">
        <v>105</v>
      </c>
      <c r="B166" s="691" t="s">
        <v>416</v>
      </c>
      <c r="C166" s="270"/>
      <c r="D166" s="271"/>
      <c r="E166" s="271"/>
      <c r="F166" s="271"/>
    </row>
    <row r="167" spans="1:6" s="38" customFormat="1" x14ac:dyDescent="0.2">
      <c r="A167" s="211"/>
      <c r="B167" s="208"/>
      <c r="C167" s="270"/>
      <c r="D167" s="271"/>
      <c r="E167" s="271"/>
      <c r="F167" s="271"/>
    </row>
    <row r="168" spans="1:6" s="564" customFormat="1" ht="51" x14ac:dyDescent="0.2">
      <c r="A168" s="211" t="s">
        <v>136</v>
      </c>
      <c r="B168" s="181" t="s">
        <v>417</v>
      </c>
      <c r="C168" s="191" t="s">
        <v>12</v>
      </c>
      <c r="D168" s="192">
        <v>440</v>
      </c>
      <c r="E168" s="192"/>
      <c r="F168" s="192">
        <f>D168*E168</f>
        <v>0</v>
      </c>
    </row>
    <row r="169" spans="1:6" s="38" customFormat="1" x14ac:dyDescent="0.2">
      <c r="A169" s="211"/>
      <c r="B169" s="208"/>
      <c r="C169" s="203"/>
      <c r="D169" s="204"/>
      <c r="E169" s="204"/>
      <c r="F169" s="204"/>
    </row>
    <row r="170" spans="1:6" s="564" customFormat="1" ht="25.5" x14ac:dyDescent="0.2">
      <c r="A170" s="211" t="s">
        <v>137</v>
      </c>
      <c r="B170" s="208" t="s">
        <v>75</v>
      </c>
      <c r="C170" s="203" t="s">
        <v>13</v>
      </c>
      <c r="D170" s="204">
        <v>177</v>
      </c>
      <c r="E170" s="204"/>
      <c r="F170" s="204">
        <f>D170*E170</f>
        <v>0</v>
      </c>
    </row>
    <row r="171" spans="1:6" s="38" customFormat="1" x14ac:dyDescent="0.2">
      <c r="A171" s="211"/>
      <c r="B171" s="208"/>
      <c r="C171" s="203"/>
      <c r="D171" s="204"/>
      <c r="E171" s="204"/>
      <c r="F171" s="204"/>
    </row>
    <row r="172" spans="1:6" s="564" customFormat="1" ht="38.25" x14ac:dyDescent="0.2">
      <c r="A172" s="211" t="s">
        <v>138</v>
      </c>
      <c r="B172" s="208" t="s">
        <v>89</v>
      </c>
      <c r="C172" s="203" t="s">
        <v>12</v>
      </c>
      <c r="D172" s="204">
        <v>275</v>
      </c>
      <c r="E172" s="204"/>
      <c r="F172" s="201">
        <f t="shared" ref="F172" si="4">D172*E172</f>
        <v>0</v>
      </c>
    </row>
    <row r="173" spans="1:6" s="38" customFormat="1" x14ac:dyDescent="0.2">
      <c r="A173" s="211"/>
      <c r="B173" s="208"/>
      <c r="C173" s="203"/>
      <c r="D173" s="204"/>
      <c r="E173" s="204"/>
      <c r="F173" s="201"/>
    </row>
    <row r="174" spans="1:6" s="564" customFormat="1" ht="51" x14ac:dyDescent="0.2">
      <c r="A174" s="211" t="s">
        <v>383</v>
      </c>
      <c r="B174" s="41" t="s">
        <v>489</v>
      </c>
      <c r="C174" s="40" t="s">
        <v>12</v>
      </c>
      <c r="D174" s="39">
        <v>165</v>
      </c>
      <c r="E174" s="39"/>
      <c r="F174" s="39">
        <f>D174*E174</f>
        <v>0</v>
      </c>
    </row>
    <row r="175" spans="1:6" s="38" customFormat="1" x14ac:dyDescent="0.2">
      <c r="A175" s="211"/>
      <c r="B175" s="208"/>
      <c r="C175" s="203"/>
      <c r="D175" s="204"/>
      <c r="E175" s="204"/>
      <c r="F175" s="204">
        <f t="shared" ref="F175:F178" si="5">D175*E175</f>
        <v>0</v>
      </c>
    </row>
    <row r="176" spans="1:6" s="564" customFormat="1" ht="102" x14ac:dyDescent="0.2">
      <c r="A176" s="211" t="s">
        <v>384</v>
      </c>
      <c r="B176" s="190" t="s">
        <v>418</v>
      </c>
      <c r="C176" s="203"/>
      <c r="D176" s="204"/>
      <c r="E176" s="204"/>
      <c r="F176" s="204">
        <f t="shared" si="5"/>
        <v>0</v>
      </c>
    </row>
    <row r="177" spans="1:6" s="564" customFormat="1" x14ac:dyDescent="0.2">
      <c r="A177" s="209" t="s">
        <v>52</v>
      </c>
      <c r="B177" s="202" t="s">
        <v>419</v>
      </c>
      <c r="C177" s="203" t="s">
        <v>38</v>
      </c>
      <c r="D177" s="204">
        <v>122</v>
      </c>
      <c r="E177" s="204"/>
      <c r="F177" s="204">
        <f t="shared" si="5"/>
        <v>0</v>
      </c>
    </row>
    <row r="178" spans="1:6" s="564" customFormat="1" x14ac:dyDescent="0.2">
      <c r="A178" s="209" t="s">
        <v>53</v>
      </c>
      <c r="B178" s="202" t="s">
        <v>420</v>
      </c>
      <c r="C178" s="203" t="s">
        <v>38</v>
      </c>
      <c r="D178" s="204">
        <v>9</v>
      </c>
      <c r="E178" s="204"/>
      <c r="F178" s="204">
        <f t="shared" si="5"/>
        <v>0</v>
      </c>
    </row>
    <row r="179" spans="1:6" s="38" customFormat="1" x14ac:dyDescent="0.2">
      <c r="A179" s="209"/>
      <c r="B179" s="202"/>
      <c r="C179" s="203"/>
      <c r="D179" s="204"/>
      <c r="E179" s="204"/>
      <c r="F179" s="204"/>
    </row>
    <row r="180" spans="1:6" s="564" customFormat="1" ht="81.75" customHeight="1" x14ac:dyDescent="0.2">
      <c r="A180" s="211" t="s">
        <v>385</v>
      </c>
      <c r="B180" s="202" t="s">
        <v>421</v>
      </c>
      <c r="C180" s="203" t="s">
        <v>15</v>
      </c>
      <c r="D180" s="204">
        <v>8</v>
      </c>
      <c r="E180" s="204"/>
      <c r="F180" s="204">
        <f>D180*E180</f>
        <v>0</v>
      </c>
    </row>
    <row r="181" spans="1:6" s="38" customFormat="1" x14ac:dyDescent="0.2">
      <c r="A181" s="209"/>
      <c r="B181" s="190"/>
      <c r="C181" s="203"/>
      <c r="D181" s="204"/>
      <c r="E181" s="204"/>
      <c r="F181" s="204"/>
    </row>
    <row r="182" spans="1:6" s="528" customFormat="1" ht="168.75" customHeight="1" x14ac:dyDescent="0.2">
      <c r="A182" s="211" t="s">
        <v>386</v>
      </c>
      <c r="B182" s="202" t="s">
        <v>422</v>
      </c>
      <c r="C182" s="203"/>
      <c r="D182" s="204"/>
      <c r="E182" s="204"/>
      <c r="F182" s="204"/>
    </row>
    <row r="183" spans="1:6" s="528" customFormat="1" x14ac:dyDescent="0.2">
      <c r="A183" s="209" t="s">
        <v>52</v>
      </c>
      <c r="B183" s="202" t="s">
        <v>361</v>
      </c>
      <c r="C183" s="203" t="s">
        <v>15</v>
      </c>
      <c r="D183" s="204">
        <v>3</v>
      </c>
      <c r="E183" s="204"/>
      <c r="F183" s="204">
        <f>D183*E183</f>
        <v>0</v>
      </c>
    </row>
    <row r="184" spans="1:6" s="528" customFormat="1" x14ac:dyDescent="0.2">
      <c r="A184" s="209" t="s">
        <v>53</v>
      </c>
      <c r="B184" s="202" t="s">
        <v>91</v>
      </c>
      <c r="C184" s="203" t="s">
        <v>15</v>
      </c>
      <c r="D184" s="204">
        <v>4</v>
      </c>
      <c r="E184" s="204"/>
      <c r="F184" s="204">
        <f>D184*E184</f>
        <v>0</v>
      </c>
    </row>
    <row r="185" spans="1:6" s="528" customFormat="1" x14ac:dyDescent="0.2">
      <c r="A185" s="209"/>
      <c r="B185" s="202"/>
      <c r="C185" s="203"/>
      <c r="D185" s="204"/>
      <c r="E185" s="204"/>
      <c r="F185" s="204"/>
    </row>
    <row r="186" spans="1:6" s="528" customFormat="1" ht="178.5" x14ac:dyDescent="0.2">
      <c r="A186" s="211" t="s">
        <v>387</v>
      </c>
      <c r="B186" s="202" t="s">
        <v>423</v>
      </c>
      <c r="C186" s="203" t="s">
        <v>15</v>
      </c>
      <c r="D186" s="204">
        <v>2</v>
      </c>
      <c r="E186" s="204"/>
      <c r="F186" s="204">
        <f>D186*E186</f>
        <v>0</v>
      </c>
    </row>
    <row r="187" spans="1:6" s="528" customFormat="1" x14ac:dyDescent="0.2">
      <c r="A187" s="209"/>
      <c r="B187" s="202"/>
      <c r="C187" s="203"/>
      <c r="D187" s="204"/>
      <c r="E187" s="204"/>
      <c r="F187" s="204"/>
    </row>
    <row r="188" spans="1:6" s="528" customFormat="1" ht="178.5" x14ac:dyDescent="0.2">
      <c r="A188" s="211" t="s">
        <v>388</v>
      </c>
      <c r="B188" s="202" t="s">
        <v>424</v>
      </c>
      <c r="C188" s="203" t="s">
        <v>15</v>
      </c>
      <c r="D188" s="204">
        <v>1</v>
      </c>
      <c r="E188" s="204"/>
      <c r="F188" s="204">
        <f>D188*E188</f>
        <v>0</v>
      </c>
    </row>
    <row r="189" spans="1:6" s="38" customFormat="1" x14ac:dyDescent="0.2">
      <c r="A189" s="210"/>
      <c r="B189" s="202"/>
      <c r="C189" s="203"/>
      <c r="D189" s="204"/>
      <c r="E189" s="204"/>
      <c r="F189" s="204"/>
    </row>
    <row r="190" spans="1:6" s="564" customFormat="1" ht="140.25" x14ac:dyDescent="0.2">
      <c r="A190" s="211" t="s">
        <v>427</v>
      </c>
      <c r="B190" s="202" t="s">
        <v>426</v>
      </c>
      <c r="C190" s="203" t="s">
        <v>15</v>
      </c>
      <c r="D190" s="204">
        <v>1</v>
      </c>
      <c r="E190" s="204"/>
      <c r="F190" s="204">
        <f>D190*E190</f>
        <v>0</v>
      </c>
    </row>
    <row r="191" spans="1:6" s="38" customFormat="1" x14ac:dyDescent="0.2">
      <c r="A191" s="209"/>
      <c r="B191" s="202"/>
      <c r="C191" s="203"/>
      <c r="D191" s="204"/>
      <c r="E191" s="204"/>
      <c r="F191" s="204"/>
    </row>
    <row r="192" spans="1:6" s="564" customFormat="1" ht="127.5" x14ac:dyDescent="0.2">
      <c r="A192" s="211" t="s">
        <v>389</v>
      </c>
      <c r="B192" s="202" t="s">
        <v>425</v>
      </c>
      <c r="C192" s="203" t="s">
        <v>15</v>
      </c>
      <c r="D192" s="204">
        <v>1</v>
      </c>
      <c r="E192" s="204"/>
      <c r="F192" s="204">
        <f>D192*E192</f>
        <v>0</v>
      </c>
    </row>
    <row r="193" spans="1:6" s="38" customFormat="1" x14ac:dyDescent="0.2">
      <c r="A193" s="209"/>
      <c r="B193" s="202"/>
      <c r="C193" s="203"/>
      <c r="D193" s="204"/>
      <c r="E193" s="204"/>
      <c r="F193" s="204"/>
    </row>
    <row r="194" spans="1:6" s="564" customFormat="1" ht="25.5" x14ac:dyDescent="0.2">
      <c r="A194" s="211" t="s">
        <v>428</v>
      </c>
      <c r="B194" s="202" t="s">
        <v>429</v>
      </c>
      <c r="C194" s="203" t="s">
        <v>76</v>
      </c>
      <c r="D194" s="204">
        <v>131</v>
      </c>
      <c r="E194" s="204"/>
      <c r="F194" s="204">
        <f>D194*E194</f>
        <v>0</v>
      </c>
    </row>
    <row r="195" spans="1:6" s="38" customFormat="1" ht="13.5" thickBot="1" x14ac:dyDescent="0.25">
      <c r="A195" s="666"/>
      <c r="B195" s="667"/>
      <c r="C195" s="613"/>
      <c r="D195" s="668"/>
      <c r="E195" s="668"/>
      <c r="F195" s="668"/>
    </row>
    <row r="196" spans="1:6" s="688" customFormat="1" ht="14.25" thickTop="1" thickBot="1" x14ac:dyDescent="0.25">
      <c r="A196" s="266"/>
      <c r="B196" s="267" t="s">
        <v>375</v>
      </c>
      <c r="C196" s="268"/>
      <c r="D196" s="269"/>
      <c r="E196" s="269"/>
      <c r="F196" s="273">
        <f>SUM(F168:F195)</f>
        <v>0</v>
      </c>
    </row>
    <row r="197" spans="1:6" s="38" customFormat="1" ht="13.5" thickTop="1" x14ac:dyDescent="0.2">
      <c r="A197" s="669"/>
      <c r="B197" s="670"/>
      <c r="C197" s="671"/>
      <c r="D197" s="672"/>
      <c r="E197" s="672"/>
      <c r="F197" s="673"/>
    </row>
    <row r="198" spans="1:6" s="38" customFormat="1" x14ac:dyDescent="0.2">
      <c r="A198" s="272" t="s">
        <v>106</v>
      </c>
      <c r="B198" s="691" t="s">
        <v>409</v>
      </c>
      <c r="C198" s="270"/>
      <c r="D198" s="271"/>
      <c r="E198" s="271"/>
      <c r="F198" s="271"/>
    </row>
    <row r="199" spans="1:6" s="38" customFormat="1" x14ac:dyDescent="0.2">
      <c r="A199" s="211"/>
      <c r="B199" s="208"/>
      <c r="C199" s="270"/>
      <c r="D199" s="271"/>
      <c r="E199" s="271"/>
      <c r="F199" s="271"/>
    </row>
    <row r="200" spans="1:6" s="564" customFormat="1" ht="51" x14ac:dyDescent="0.2">
      <c r="A200" s="211" t="s">
        <v>139</v>
      </c>
      <c r="B200" s="181" t="s">
        <v>410</v>
      </c>
      <c r="C200" s="191" t="s">
        <v>12</v>
      </c>
      <c r="D200" s="192">
        <v>83</v>
      </c>
      <c r="E200" s="192"/>
      <c r="F200" s="192">
        <f>D200*E200</f>
        <v>0</v>
      </c>
    </row>
    <row r="201" spans="1:6" s="38" customFormat="1" x14ac:dyDescent="0.2">
      <c r="A201" s="211"/>
      <c r="B201" s="208"/>
      <c r="C201" s="203"/>
      <c r="D201" s="204"/>
      <c r="E201" s="204"/>
      <c r="F201" s="204"/>
    </row>
    <row r="202" spans="1:6" s="564" customFormat="1" ht="25.5" x14ac:dyDescent="0.2">
      <c r="A202" s="211" t="s">
        <v>140</v>
      </c>
      <c r="B202" s="208" t="s">
        <v>75</v>
      </c>
      <c r="C202" s="203" t="s">
        <v>13</v>
      </c>
      <c r="D202" s="204">
        <v>48</v>
      </c>
      <c r="E202" s="204"/>
      <c r="F202" s="204">
        <f>D202*E202</f>
        <v>0</v>
      </c>
    </row>
    <row r="203" spans="1:6" s="38" customFormat="1" x14ac:dyDescent="0.2">
      <c r="A203" s="211"/>
      <c r="B203" s="208"/>
      <c r="C203" s="203"/>
      <c r="D203" s="204"/>
      <c r="E203" s="204"/>
      <c r="F203" s="204"/>
    </row>
    <row r="204" spans="1:6" s="564" customFormat="1" ht="38.25" x14ac:dyDescent="0.2">
      <c r="A204" s="211" t="s">
        <v>334</v>
      </c>
      <c r="B204" s="208" t="s">
        <v>89</v>
      </c>
      <c r="C204" s="203" t="s">
        <v>12</v>
      </c>
      <c r="D204" s="204">
        <v>42</v>
      </c>
      <c r="E204" s="204"/>
      <c r="F204" s="201">
        <f t="shared" ref="F204" si="6">D204*E204</f>
        <v>0</v>
      </c>
    </row>
    <row r="205" spans="1:6" s="38" customFormat="1" x14ac:dyDescent="0.2">
      <c r="A205" s="211"/>
      <c r="B205" s="208"/>
      <c r="C205" s="203"/>
      <c r="D205" s="204"/>
      <c r="E205" s="204"/>
      <c r="F205" s="201"/>
    </row>
    <row r="206" spans="1:6" s="564" customFormat="1" ht="51" x14ac:dyDescent="0.2">
      <c r="A206" s="211" t="s">
        <v>919</v>
      </c>
      <c r="B206" s="41" t="s">
        <v>489</v>
      </c>
      <c r="C206" s="40" t="s">
        <v>12</v>
      </c>
      <c r="D206" s="39">
        <v>41</v>
      </c>
      <c r="E206" s="39"/>
      <c r="F206" s="39">
        <f>D206*E206</f>
        <v>0</v>
      </c>
    </row>
    <row r="207" spans="1:6" s="38" customFormat="1" x14ac:dyDescent="0.2">
      <c r="A207" s="211"/>
      <c r="B207" s="208"/>
      <c r="C207" s="203"/>
      <c r="D207" s="204"/>
      <c r="E207" s="204"/>
      <c r="F207" s="204">
        <f t="shared" ref="F207" si="7">D207*E207</f>
        <v>0</v>
      </c>
    </row>
    <row r="208" spans="1:6" s="564" customFormat="1" ht="115.5" customHeight="1" x14ac:dyDescent="0.2">
      <c r="A208" s="211" t="s">
        <v>920</v>
      </c>
      <c r="B208" s="181" t="s">
        <v>411</v>
      </c>
      <c r="C208" s="203" t="s">
        <v>38</v>
      </c>
      <c r="D208" s="204">
        <v>38</v>
      </c>
      <c r="E208" s="204"/>
      <c r="F208" s="204">
        <f t="shared" ref="F208" si="8">D208*E208</f>
        <v>0</v>
      </c>
    </row>
    <row r="209" spans="1:6" s="38" customFormat="1" x14ac:dyDescent="0.2">
      <c r="A209" s="209"/>
      <c r="B209" s="190"/>
      <c r="C209" s="203"/>
      <c r="D209" s="204"/>
      <c r="E209" s="204"/>
      <c r="F209" s="204"/>
    </row>
    <row r="210" spans="1:6" s="564" customFormat="1" ht="185.25" customHeight="1" x14ac:dyDescent="0.2">
      <c r="A210" s="211" t="s">
        <v>921</v>
      </c>
      <c r="B210" s="202" t="s">
        <v>412</v>
      </c>
      <c r="C210" s="203" t="s">
        <v>15</v>
      </c>
      <c r="D210" s="204">
        <v>3</v>
      </c>
      <c r="E210" s="204"/>
      <c r="F210" s="204">
        <f>D210*E210</f>
        <v>0</v>
      </c>
    </row>
    <row r="211" spans="1:6" s="38" customFormat="1" x14ac:dyDescent="0.2">
      <c r="A211" s="209"/>
      <c r="B211" s="190"/>
      <c r="C211" s="203"/>
      <c r="D211" s="204"/>
      <c r="E211" s="204"/>
      <c r="F211" s="204"/>
    </row>
    <row r="212" spans="1:6" s="564" customFormat="1" ht="183.75" customHeight="1" x14ac:dyDescent="0.2">
      <c r="A212" s="211" t="s">
        <v>922</v>
      </c>
      <c r="B212" s="202" t="s">
        <v>413</v>
      </c>
      <c r="C212" s="203" t="s">
        <v>15</v>
      </c>
      <c r="D212" s="204">
        <v>1</v>
      </c>
      <c r="E212" s="204"/>
      <c r="F212" s="204">
        <f>D212*E212</f>
        <v>0</v>
      </c>
    </row>
    <row r="213" spans="1:6" s="38" customFormat="1" x14ac:dyDescent="0.2">
      <c r="A213" s="209"/>
      <c r="B213" s="202"/>
      <c r="C213" s="203"/>
      <c r="D213" s="204"/>
      <c r="E213" s="204"/>
      <c r="F213" s="204"/>
    </row>
    <row r="214" spans="1:6" s="564" customFormat="1" ht="25.5" x14ac:dyDescent="0.2">
      <c r="A214" s="211" t="s">
        <v>923</v>
      </c>
      <c r="B214" s="202" t="s">
        <v>430</v>
      </c>
      <c r="C214" s="203" t="s">
        <v>76</v>
      </c>
      <c r="D214" s="204">
        <v>38</v>
      </c>
      <c r="E214" s="204"/>
      <c r="F214" s="204">
        <f>D214*E214</f>
        <v>0</v>
      </c>
    </row>
    <row r="215" spans="1:6" s="38" customFormat="1" ht="13.5" thickBot="1" x14ac:dyDescent="0.25">
      <c r="A215" s="666"/>
      <c r="B215" s="667"/>
      <c r="C215" s="613"/>
      <c r="D215" s="668"/>
      <c r="E215" s="668"/>
      <c r="F215" s="668"/>
    </row>
    <row r="216" spans="1:6" s="688" customFormat="1" ht="14.25" thickTop="1" thickBot="1" x14ac:dyDescent="0.25">
      <c r="A216" s="266"/>
      <c r="B216" s="267" t="s">
        <v>415</v>
      </c>
      <c r="C216" s="268"/>
      <c r="D216" s="269"/>
      <c r="E216" s="269"/>
      <c r="F216" s="273">
        <f>SUM(F200:F215)</f>
        <v>0</v>
      </c>
    </row>
    <row r="217" spans="1:6" ht="13.5" thickTop="1" x14ac:dyDescent="0.2">
      <c r="A217" s="674"/>
      <c r="B217" s="303"/>
      <c r="C217" s="675"/>
      <c r="D217" s="676"/>
      <c r="E217" s="676"/>
      <c r="F217" s="677"/>
    </row>
    <row r="218" spans="1:6" x14ac:dyDescent="0.2">
      <c r="A218" s="238" t="s">
        <v>107</v>
      </c>
      <c r="B218" s="198" t="s">
        <v>70</v>
      </c>
      <c r="C218" s="200"/>
      <c r="D218" s="201"/>
      <c r="E218" s="201"/>
      <c r="F218" s="199"/>
    </row>
    <row r="219" spans="1:6" x14ac:dyDescent="0.2">
      <c r="A219" s="207"/>
      <c r="B219" s="181"/>
      <c r="C219" s="191"/>
      <c r="D219" s="201"/>
      <c r="E219" s="201"/>
      <c r="F219" s="201"/>
    </row>
    <row r="220" spans="1:6" s="565" customFormat="1" ht="102" customHeight="1" x14ac:dyDescent="0.2">
      <c r="A220" s="207" t="s">
        <v>924</v>
      </c>
      <c r="B220" s="181" t="s">
        <v>448</v>
      </c>
      <c r="C220" s="191" t="s">
        <v>38</v>
      </c>
      <c r="D220" s="201">
        <v>167</v>
      </c>
      <c r="E220" s="201"/>
      <c r="F220" s="201">
        <f>D220*E220</f>
        <v>0</v>
      </c>
    </row>
    <row r="221" spans="1:6" x14ac:dyDescent="0.2">
      <c r="A221" s="207"/>
      <c r="B221" s="181"/>
      <c r="C221" s="191"/>
      <c r="D221" s="201"/>
      <c r="E221" s="201"/>
      <c r="F221" s="201"/>
    </row>
    <row r="222" spans="1:6" s="565" customFormat="1" ht="127.5" x14ac:dyDescent="0.2">
      <c r="A222" s="207" t="s">
        <v>925</v>
      </c>
      <c r="B222" s="181" t="s">
        <v>450</v>
      </c>
      <c r="C222" s="191" t="s">
        <v>15</v>
      </c>
      <c r="D222" s="201">
        <v>1</v>
      </c>
      <c r="E222" s="201"/>
      <c r="F222" s="201">
        <f>D222*E222</f>
        <v>0</v>
      </c>
    </row>
    <row r="223" spans="1:6" ht="11.25" customHeight="1" x14ac:dyDescent="0.2">
      <c r="A223" s="207"/>
      <c r="B223" s="181"/>
      <c r="C223" s="191"/>
      <c r="D223" s="201"/>
      <c r="E223" s="201"/>
      <c r="F223" s="201"/>
    </row>
    <row r="224" spans="1:6" s="565" customFormat="1" ht="127.5" x14ac:dyDescent="0.2">
      <c r="A224" s="207" t="s">
        <v>926</v>
      </c>
      <c r="B224" s="181" t="s">
        <v>451</v>
      </c>
      <c r="C224" s="191" t="s">
        <v>15</v>
      </c>
      <c r="D224" s="201">
        <v>1</v>
      </c>
      <c r="E224" s="201"/>
      <c r="F224" s="201">
        <f>D224*E224</f>
        <v>0</v>
      </c>
    </row>
    <row r="225" spans="1:6" ht="13.5" thickBot="1" x14ac:dyDescent="0.25">
      <c r="A225" s="678"/>
      <c r="B225" s="679"/>
      <c r="C225" s="647"/>
      <c r="D225" s="648"/>
      <c r="E225" s="648"/>
      <c r="F225" s="680"/>
    </row>
    <row r="226" spans="1:6" s="687" customFormat="1" ht="14.25" thickTop="1" thickBot="1" x14ac:dyDescent="0.25">
      <c r="A226" s="275"/>
      <c r="B226" s="205" t="s">
        <v>78</v>
      </c>
      <c r="C226" s="245"/>
      <c r="D226" s="246"/>
      <c r="E226" s="246"/>
      <c r="F226" s="206">
        <f>SUM(F219:F225)</f>
        <v>0</v>
      </c>
    </row>
    <row r="227" spans="1:6" ht="13.5" thickTop="1" x14ac:dyDescent="0.2">
      <c r="A227" s="642"/>
      <c r="B227" s="303"/>
      <c r="C227" s="675"/>
      <c r="D227" s="676"/>
      <c r="E227" s="676"/>
      <c r="F227" s="677"/>
    </row>
    <row r="228" spans="1:6" x14ac:dyDescent="0.2">
      <c r="A228" s="193" t="s">
        <v>382</v>
      </c>
      <c r="B228" s="196" t="s">
        <v>71</v>
      </c>
      <c r="C228" s="191"/>
      <c r="D228" s="192"/>
      <c r="E228" s="192"/>
      <c r="F228" s="192"/>
    </row>
    <row r="229" spans="1:6" x14ac:dyDescent="0.2">
      <c r="A229" s="274"/>
      <c r="B229" s="190"/>
      <c r="C229" s="191"/>
      <c r="D229" s="192"/>
      <c r="E229" s="192"/>
      <c r="F229" s="192"/>
    </row>
    <row r="230" spans="1:6" s="526" customFormat="1" ht="280.5" x14ac:dyDescent="0.2">
      <c r="A230" s="211" t="s">
        <v>927</v>
      </c>
      <c r="B230" s="202" t="s">
        <v>468</v>
      </c>
      <c r="C230" s="203" t="s">
        <v>15</v>
      </c>
      <c r="D230" s="260">
        <v>1</v>
      </c>
      <c r="E230" s="260"/>
      <c r="F230" s="261">
        <f>D230*E230</f>
        <v>0</v>
      </c>
    </row>
    <row r="231" spans="1:6" ht="13.5" thickBot="1" x14ac:dyDescent="0.25">
      <c r="A231" s="366"/>
      <c r="B231" s="367"/>
      <c r="C231" s="368"/>
      <c r="D231" s="681"/>
      <c r="E231" s="681"/>
      <c r="F231" s="681"/>
    </row>
    <row r="232" spans="1:6" s="688" customFormat="1" ht="14.25" thickTop="1" thickBot="1" x14ac:dyDescent="0.25">
      <c r="A232" s="561"/>
      <c r="B232" s="267" t="s">
        <v>928</v>
      </c>
      <c r="C232" s="562"/>
      <c r="D232" s="563"/>
      <c r="E232" s="563"/>
      <c r="F232" s="563">
        <f>SUM(F229:F231)</f>
        <v>0</v>
      </c>
    </row>
    <row r="233" spans="1:6" ht="13.5" thickTop="1" x14ac:dyDescent="0.2">
      <c r="A233" s="682"/>
      <c r="B233" s="683"/>
      <c r="C233" s="684"/>
      <c r="D233" s="685"/>
      <c r="E233" s="685"/>
      <c r="F233" s="686"/>
    </row>
  </sheetData>
  <mergeCells count="1">
    <mergeCell ref="A11:F11"/>
  </mergeCells>
  <pageMargins left="0.98425196850393704" right="0.39370078740157483" top="1.3779527559055118" bottom="0.98425196850393704" header="0.6692913385826772" footer="0.43307086614173229"/>
  <pageSetup paperSize="9" scale="95" orientation="portrait" r:id="rId1"/>
  <headerFooter alignWithMargins="0">
    <oddHeader>&amp;L      Številka načrta: REEL 21-6X/01&amp;C &amp;G&amp;RStran &amp;P od &amp;N</oddHeader>
    <oddFooter xml:space="preserve">&amp;L&amp;8Datoteka:&amp;F
Objekt: RTP 110/35/20 kV Kobarid
&amp;A&amp;R&amp;9Id. oznaka: REEL 21-6X1102&amp;10
&amp;8Februar 2018
</oddFooter>
  </headerFooter>
  <rowBreaks count="7" manualBreakCount="7">
    <brk id="34" max="5" man="1"/>
    <brk id="50" max="5" man="1"/>
    <brk id="53" max="5" man="1"/>
    <brk id="57" max="5" man="1"/>
    <brk id="73" max="5" man="1"/>
    <brk id="111" max="5" man="1"/>
    <brk id="227" max="5"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G679"/>
  <sheetViews>
    <sheetView view="pageBreakPreview" topLeftCell="A673" zoomScaleNormal="100" zoomScaleSheetLayoutView="100" workbookViewId="0">
      <selection activeCell="A6" sqref="A6"/>
    </sheetView>
  </sheetViews>
  <sheetFormatPr defaultRowHeight="12.75" x14ac:dyDescent="0.2"/>
  <cols>
    <col min="1" max="1" width="7.85546875" style="306" customWidth="1"/>
    <col min="2" max="2" width="38.7109375" style="307" customWidth="1"/>
    <col min="3" max="3" width="6.7109375" style="308" customWidth="1"/>
    <col min="4" max="4" width="9.85546875" style="441" customWidth="1"/>
    <col min="5" max="5" width="12.7109375" style="441" customWidth="1"/>
    <col min="6" max="6" width="14.140625" style="441" customWidth="1"/>
    <col min="7" max="7" width="5.85546875" style="24" customWidth="1"/>
    <col min="8" max="8" width="9.140625" style="24"/>
    <col min="9" max="9" width="9" style="24" customWidth="1"/>
    <col min="10" max="16384" width="9.140625" style="24"/>
  </cols>
  <sheetData>
    <row r="1" spans="1:6" ht="20.100000000000001" customHeight="1" x14ac:dyDescent="0.2">
      <c r="A1" s="279"/>
      <c r="B1" s="280"/>
      <c r="C1" s="281"/>
      <c r="D1" s="440"/>
      <c r="E1" s="440"/>
      <c r="F1" s="440"/>
    </row>
    <row r="2" spans="1:6" ht="20.100000000000001" customHeight="1" x14ac:dyDescent="0.2">
      <c r="A2" s="464"/>
      <c r="B2" s="465"/>
      <c r="C2" s="466"/>
      <c r="D2" s="467"/>
      <c r="E2" s="467"/>
      <c r="F2" s="467"/>
    </row>
    <row r="3" spans="1:6" x14ac:dyDescent="0.2">
      <c r="A3" s="10" t="s">
        <v>491</v>
      </c>
      <c r="B3" s="10"/>
      <c r="C3" s="11"/>
      <c r="D3" s="11"/>
      <c r="E3" s="11"/>
      <c r="F3" s="12"/>
    </row>
    <row r="4" spans="1:6" x14ac:dyDescent="0.2">
      <c r="A4" s="10"/>
      <c r="B4" s="10"/>
      <c r="C4" s="11"/>
      <c r="D4" s="11"/>
      <c r="E4" s="11"/>
      <c r="F4" s="12" t="s">
        <v>48</v>
      </c>
    </row>
    <row r="5" spans="1:6" x14ac:dyDescent="0.2">
      <c r="A5" s="10"/>
      <c r="B5" s="10"/>
      <c r="C5" s="11"/>
      <c r="D5" s="11"/>
      <c r="E5" s="11"/>
      <c r="F5" s="12"/>
    </row>
    <row r="6" spans="1:6" x14ac:dyDescent="0.2">
      <c r="A6" s="10" t="s">
        <v>492</v>
      </c>
      <c r="B6" s="10"/>
      <c r="C6" s="11"/>
      <c r="D6" s="11"/>
      <c r="E6" s="11"/>
      <c r="F6" s="12"/>
    </row>
    <row r="7" spans="1:6" x14ac:dyDescent="0.2">
      <c r="A7" s="180"/>
      <c r="B7" s="14"/>
      <c r="C7" s="469"/>
      <c r="D7" s="468"/>
      <c r="E7" s="468"/>
      <c r="F7" s="468"/>
    </row>
    <row r="8" spans="1:6" ht="12.75" customHeight="1" x14ac:dyDescent="0.2">
      <c r="A8" s="568"/>
      <c r="B8" s="569"/>
      <c r="C8" s="470"/>
      <c r="D8" s="471"/>
      <c r="E8" s="471"/>
      <c r="F8" s="471"/>
    </row>
    <row r="9" spans="1:6" ht="12.75" customHeight="1" x14ac:dyDescent="0.2">
      <c r="A9" s="568"/>
      <c r="B9" s="569"/>
      <c r="C9" s="470"/>
      <c r="D9" s="471"/>
      <c r="E9" s="471"/>
      <c r="F9" s="471"/>
    </row>
    <row r="10" spans="1:6" ht="15.75" customHeight="1" x14ac:dyDescent="0.2">
      <c r="A10" s="637" t="s">
        <v>0</v>
      </c>
      <c r="B10" s="637"/>
      <c r="C10" s="637"/>
      <c r="D10" s="637"/>
      <c r="E10" s="637"/>
      <c r="F10" s="637"/>
    </row>
    <row r="11" spans="1:6" ht="15.75" x14ac:dyDescent="0.2">
      <c r="A11" s="581"/>
      <c r="B11" s="582"/>
      <c r="C11" s="581"/>
      <c r="D11" s="581"/>
      <c r="E11" s="581"/>
      <c r="F11" s="581"/>
    </row>
    <row r="12" spans="1:6" x14ac:dyDescent="0.2">
      <c r="A12" s="309" t="s">
        <v>24</v>
      </c>
      <c r="B12" s="583" t="s">
        <v>493</v>
      </c>
      <c r="C12" s="283"/>
      <c r="D12" s="472"/>
      <c r="E12" s="472"/>
      <c r="F12" s="472"/>
    </row>
    <row r="13" spans="1:6" x14ac:dyDescent="0.2">
      <c r="A13" s="282"/>
      <c r="B13" s="284"/>
      <c r="C13" s="283"/>
      <c r="D13" s="472"/>
      <c r="E13" s="472"/>
      <c r="F13" s="472"/>
    </row>
    <row r="14" spans="1:6" x14ac:dyDescent="0.2">
      <c r="A14" s="309" t="s">
        <v>83</v>
      </c>
      <c r="B14" s="285" t="s">
        <v>1</v>
      </c>
      <c r="C14" s="283"/>
      <c r="D14" s="472"/>
      <c r="E14" s="472"/>
      <c r="F14" s="472"/>
    </row>
    <row r="15" spans="1:6" x14ac:dyDescent="0.2">
      <c r="A15" s="282" t="s">
        <v>141</v>
      </c>
      <c r="B15" s="284" t="s">
        <v>4</v>
      </c>
      <c r="C15" s="283"/>
      <c r="D15" s="472"/>
      <c r="E15" s="472"/>
      <c r="F15" s="472">
        <f>F52</f>
        <v>0</v>
      </c>
    </row>
    <row r="16" spans="1:6" ht="17.100000000000001" customHeight="1" x14ac:dyDescent="0.2">
      <c r="A16" s="286" t="s">
        <v>142</v>
      </c>
      <c r="B16" s="287" t="s">
        <v>5</v>
      </c>
      <c r="C16" s="283"/>
      <c r="D16" s="472"/>
      <c r="E16" s="472"/>
      <c r="F16" s="472">
        <f>F141</f>
        <v>0</v>
      </c>
    </row>
    <row r="17" spans="1:6" ht="17.100000000000001" customHeight="1" x14ac:dyDescent="0.2">
      <c r="A17" s="286" t="s">
        <v>143</v>
      </c>
      <c r="B17" s="287" t="s">
        <v>6</v>
      </c>
      <c r="C17" s="283"/>
      <c r="D17" s="472"/>
      <c r="E17" s="472"/>
      <c r="F17" s="472">
        <f>F208</f>
        <v>0</v>
      </c>
    </row>
    <row r="18" spans="1:6" ht="17.100000000000001" customHeight="1" x14ac:dyDescent="0.2">
      <c r="A18" s="286" t="s">
        <v>144</v>
      </c>
      <c r="B18" s="288" t="s">
        <v>7</v>
      </c>
      <c r="C18" s="466"/>
      <c r="D18" s="467"/>
      <c r="E18" s="467"/>
      <c r="F18" s="467">
        <f>F313</f>
        <v>0</v>
      </c>
    </row>
    <row r="19" spans="1:6" ht="17.100000000000001" customHeight="1" x14ac:dyDescent="0.2">
      <c r="A19" s="291" t="s">
        <v>145</v>
      </c>
      <c r="B19" s="289" t="s">
        <v>494</v>
      </c>
      <c r="C19" s="473"/>
      <c r="D19" s="474"/>
      <c r="E19" s="474"/>
      <c r="F19" s="474">
        <f>F330</f>
        <v>0</v>
      </c>
    </row>
    <row r="20" spans="1:6" ht="17.100000000000001" customHeight="1" x14ac:dyDescent="0.2">
      <c r="A20" s="286"/>
      <c r="B20" s="287" t="s">
        <v>2</v>
      </c>
      <c r="C20" s="283"/>
      <c r="D20" s="472"/>
      <c r="E20" s="472"/>
      <c r="F20" s="475">
        <f>SUM(F15:F19)</f>
        <v>0</v>
      </c>
    </row>
    <row r="21" spans="1:6" ht="17.100000000000001" customHeight="1" x14ac:dyDescent="0.2">
      <c r="A21" s="286"/>
      <c r="B21" s="287"/>
      <c r="C21" s="283"/>
      <c r="D21" s="472"/>
      <c r="E21" s="472"/>
      <c r="F21" s="472"/>
    </row>
    <row r="22" spans="1:6" ht="17.100000000000001" customHeight="1" x14ac:dyDescent="0.2">
      <c r="A22" s="286"/>
      <c r="B22" s="287"/>
      <c r="C22" s="283"/>
      <c r="D22" s="472"/>
      <c r="E22" s="472"/>
      <c r="F22" s="472"/>
    </row>
    <row r="23" spans="1:6" ht="17.100000000000001" customHeight="1" x14ac:dyDescent="0.2">
      <c r="A23" s="293" t="s">
        <v>146</v>
      </c>
      <c r="B23" s="290" t="s">
        <v>3</v>
      </c>
      <c r="C23" s="283"/>
      <c r="D23" s="472"/>
      <c r="E23" s="472"/>
      <c r="F23" s="472"/>
    </row>
    <row r="24" spans="1:6" ht="17.100000000000001" customHeight="1" x14ac:dyDescent="0.2">
      <c r="A24" s="286" t="s">
        <v>147</v>
      </c>
      <c r="B24" s="287" t="s">
        <v>37</v>
      </c>
      <c r="C24" s="283"/>
      <c r="D24" s="472"/>
      <c r="E24" s="472"/>
      <c r="F24" s="472">
        <f>F359</f>
        <v>0</v>
      </c>
    </row>
    <row r="25" spans="1:6" ht="17.100000000000001" customHeight="1" x14ac:dyDescent="0.2">
      <c r="A25" s="286" t="s">
        <v>84</v>
      </c>
      <c r="B25" s="287" t="s">
        <v>495</v>
      </c>
      <c r="C25" s="283"/>
      <c r="D25" s="472"/>
      <c r="E25" s="472"/>
      <c r="F25" s="472">
        <f>F455</f>
        <v>0</v>
      </c>
    </row>
    <row r="26" spans="1:6" ht="17.100000000000001" customHeight="1" x14ac:dyDescent="0.2">
      <c r="A26" s="286" t="s">
        <v>148</v>
      </c>
      <c r="B26" s="287" t="s">
        <v>496</v>
      </c>
      <c r="C26" s="283"/>
      <c r="D26" s="472"/>
      <c r="E26" s="472"/>
      <c r="F26" s="472">
        <f>F529</f>
        <v>0</v>
      </c>
    </row>
    <row r="27" spans="1:6" ht="17.100000000000001" customHeight="1" x14ac:dyDescent="0.2">
      <c r="A27" s="286" t="s">
        <v>149</v>
      </c>
      <c r="B27" s="287" t="s">
        <v>8</v>
      </c>
      <c r="C27" s="283"/>
      <c r="D27" s="472"/>
      <c r="E27" s="472"/>
      <c r="F27" s="472">
        <f>F582</f>
        <v>0</v>
      </c>
    </row>
    <row r="28" spans="1:6" ht="17.100000000000001" customHeight="1" x14ac:dyDescent="0.2">
      <c r="A28" s="286" t="s">
        <v>150</v>
      </c>
      <c r="B28" s="287" t="s">
        <v>497</v>
      </c>
      <c r="C28" s="283"/>
      <c r="D28" s="472"/>
      <c r="E28" s="472"/>
      <c r="F28" s="472">
        <f>F599</f>
        <v>0</v>
      </c>
    </row>
    <row r="29" spans="1:6" ht="17.100000000000001" customHeight="1" x14ac:dyDescent="0.2">
      <c r="A29" s="286" t="s">
        <v>151</v>
      </c>
      <c r="B29" s="287" t="s">
        <v>498</v>
      </c>
      <c r="C29" s="283"/>
      <c r="D29" s="472"/>
      <c r="E29" s="472"/>
      <c r="F29" s="472">
        <f>F639</f>
        <v>0</v>
      </c>
    </row>
    <row r="30" spans="1:6" ht="17.100000000000001" customHeight="1" x14ac:dyDescent="0.2">
      <c r="A30" s="286" t="s">
        <v>152</v>
      </c>
      <c r="B30" s="287" t="s">
        <v>9</v>
      </c>
      <c r="C30" s="283"/>
      <c r="D30" s="472"/>
      <c r="E30" s="472"/>
      <c r="F30" s="472">
        <f>F649</f>
        <v>0</v>
      </c>
    </row>
    <row r="31" spans="1:6" ht="17.100000000000001" customHeight="1" x14ac:dyDescent="0.2">
      <c r="A31" s="286" t="s">
        <v>153</v>
      </c>
      <c r="B31" s="288" t="s">
        <v>10</v>
      </c>
      <c r="C31" s="283"/>
      <c r="D31" s="472"/>
      <c r="E31" s="472"/>
      <c r="F31" s="472">
        <f>F669</f>
        <v>0</v>
      </c>
    </row>
    <row r="32" spans="1:6" ht="17.100000000000001" customHeight="1" x14ac:dyDescent="0.2">
      <c r="A32" s="291" t="s">
        <v>154</v>
      </c>
      <c r="B32" s="289" t="s">
        <v>499</v>
      </c>
      <c r="C32" s="473"/>
      <c r="D32" s="474"/>
      <c r="E32" s="474"/>
      <c r="F32" s="474">
        <f>F677</f>
        <v>0</v>
      </c>
    </row>
    <row r="33" spans="1:7" ht="17.100000000000001" customHeight="1" x14ac:dyDescent="0.2">
      <c r="A33" s="286"/>
      <c r="B33" s="287" t="s">
        <v>39</v>
      </c>
      <c r="C33" s="283"/>
      <c r="D33" s="472"/>
      <c r="E33" s="472"/>
      <c r="F33" s="475">
        <f>SUM(F24:F32)</f>
        <v>0</v>
      </c>
    </row>
    <row r="34" spans="1:7" ht="17.100000000000001" customHeight="1" x14ac:dyDescent="0.2">
      <c r="A34" s="286"/>
      <c r="B34" s="287"/>
      <c r="C34" s="283"/>
      <c r="D34" s="472"/>
      <c r="E34" s="472"/>
      <c r="F34" s="475"/>
    </row>
    <row r="35" spans="1:7" ht="17.100000000000001" customHeight="1" thickBot="1" x14ac:dyDescent="0.25">
      <c r="A35" s="323"/>
      <c r="B35" s="322"/>
      <c r="C35" s="476"/>
      <c r="D35" s="477"/>
      <c r="E35" s="477"/>
      <c r="F35" s="477"/>
    </row>
    <row r="36" spans="1:7" ht="17.100000000000001" customHeight="1" thickTop="1" thickBot="1" x14ac:dyDescent="0.25">
      <c r="A36" s="478"/>
      <c r="B36" s="321" t="s">
        <v>11</v>
      </c>
      <c r="C36" s="476"/>
      <c r="D36" s="479"/>
      <c r="E36" s="479"/>
      <c r="F36" s="317">
        <f>F20+F33</f>
        <v>0</v>
      </c>
      <c r="G36" s="287"/>
    </row>
    <row r="37" spans="1:7" ht="17.100000000000001" customHeight="1" thickTop="1" x14ac:dyDescent="0.2">
      <c r="A37" s="292"/>
      <c r="B37" s="14"/>
      <c r="C37" s="469"/>
      <c r="D37" s="468"/>
      <c r="E37" s="468"/>
      <c r="F37" s="480"/>
    </row>
    <row r="38" spans="1:7" ht="17.100000000000001" customHeight="1" x14ac:dyDescent="0.2">
      <c r="A38" s="293"/>
      <c r="B38" s="584"/>
      <c r="C38" s="283"/>
      <c r="D38" s="472"/>
      <c r="E38" s="472"/>
      <c r="F38" s="475"/>
    </row>
    <row r="39" spans="1:7" ht="17.100000000000001" customHeight="1" x14ac:dyDescent="0.2">
      <c r="A39" s="294"/>
      <c r="B39" s="314" t="s">
        <v>109</v>
      </c>
      <c r="C39" s="481"/>
      <c r="D39" s="482"/>
      <c r="E39" s="482"/>
      <c r="F39" s="482"/>
    </row>
    <row r="40" spans="1:7" ht="17.100000000000001" customHeight="1" x14ac:dyDescent="0.2">
      <c r="A40" s="517"/>
      <c r="B40" s="288"/>
      <c r="C40" s="466"/>
      <c r="D40" s="467"/>
      <c r="E40" s="467"/>
      <c r="F40" s="467"/>
    </row>
    <row r="41" spans="1:7" ht="20.100000000000001" customHeight="1" x14ac:dyDescent="0.2">
      <c r="A41" s="279"/>
      <c r="B41" s="280"/>
      <c r="C41" s="281"/>
      <c r="D41" s="440"/>
      <c r="E41" s="440"/>
      <c r="F41" s="440"/>
    </row>
    <row r="42" spans="1:7" ht="20.100000000000001" customHeight="1" x14ac:dyDescent="0.2">
      <c r="A42" s="279"/>
      <c r="B42" s="280"/>
      <c r="C42" s="281"/>
      <c r="D42" s="440"/>
      <c r="E42" s="440"/>
      <c r="F42" s="440"/>
    </row>
    <row r="43" spans="1:7" x14ac:dyDescent="0.2">
      <c r="A43" s="585" t="s">
        <v>17</v>
      </c>
      <c r="B43" s="586" t="s">
        <v>18</v>
      </c>
      <c r="C43" s="586" t="s">
        <v>19</v>
      </c>
      <c r="D43" s="587" t="s">
        <v>20</v>
      </c>
      <c r="E43" s="587" t="s">
        <v>21</v>
      </c>
      <c r="F43" s="587" t="s">
        <v>22</v>
      </c>
    </row>
    <row r="44" spans="1:7" x14ac:dyDescent="0.2">
      <c r="A44" s="297"/>
      <c r="B44" s="437"/>
      <c r="C44" s="255"/>
      <c r="D44" s="442"/>
      <c r="E44" s="442"/>
      <c r="F44" s="442"/>
    </row>
    <row r="45" spans="1:7" x14ac:dyDescent="0.2">
      <c r="A45" s="193"/>
      <c r="B45" s="198"/>
      <c r="C45" s="191"/>
      <c r="D45" s="394"/>
      <c r="E45" s="394"/>
      <c r="F45" s="394"/>
    </row>
    <row r="46" spans="1:7" ht="38.25" x14ac:dyDescent="0.2">
      <c r="A46" s="588"/>
      <c r="B46" s="589" t="s">
        <v>500</v>
      </c>
      <c r="C46" s="298"/>
      <c r="D46" s="443"/>
      <c r="E46" s="443"/>
      <c r="F46" s="394"/>
    </row>
    <row r="47" spans="1:7" ht="38.25" x14ac:dyDescent="0.2">
      <c r="A47" s="588"/>
      <c r="B47" s="589" t="s">
        <v>501</v>
      </c>
      <c r="C47" s="298"/>
      <c r="D47" s="443"/>
      <c r="E47" s="443"/>
      <c r="F47" s="394"/>
    </row>
    <row r="48" spans="1:7" x14ac:dyDescent="0.2">
      <c r="A48" s="590"/>
      <c r="B48" s="61"/>
      <c r="C48" s="191"/>
      <c r="D48" s="394"/>
      <c r="E48" s="394"/>
      <c r="F48" s="394"/>
    </row>
    <row r="49" spans="1:6" ht="38.25" x14ac:dyDescent="0.2">
      <c r="A49" s="588" t="s">
        <v>141</v>
      </c>
      <c r="B49" s="195" t="s">
        <v>502</v>
      </c>
      <c r="C49" s="191"/>
      <c r="D49" s="394"/>
      <c r="E49" s="394"/>
      <c r="F49" s="394"/>
    </row>
    <row r="50" spans="1:6" x14ac:dyDescent="0.2">
      <c r="A50" s="590"/>
      <c r="B50" s="61"/>
      <c r="C50" s="191"/>
      <c r="D50" s="394"/>
      <c r="E50" s="394"/>
      <c r="F50" s="394"/>
    </row>
    <row r="51" spans="1:6" ht="39" thickBot="1" x14ac:dyDescent="0.25">
      <c r="A51" s="591" t="s">
        <v>155</v>
      </c>
      <c r="B51" s="592" t="s">
        <v>503</v>
      </c>
      <c r="C51" s="299" t="s">
        <v>12</v>
      </c>
      <c r="D51" s="445">
        <v>24</v>
      </c>
      <c r="E51" s="445"/>
      <c r="F51" s="445">
        <f>D51*E51</f>
        <v>0</v>
      </c>
    </row>
    <row r="52" spans="1:6" ht="14.25" thickTop="1" thickBot="1" x14ac:dyDescent="0.25">
      <c r="A52" s="593"/>
      <c r="B52" s="594" t="s">
        <v>504</v>
      </c>
      <c r="C52" s="595"/>
      <c r="D52" s="454"/>
      <c r="E52" s="454"/>
      <c r="F52" s="454">
        <f>SUM(F51)</f>
        <v>0</v>
      </c>
    </row>
    <row r="53" spans="1:6" ht="13.5" thickTop="1" x14ac:dyDescent="0.2">
      <c r="A53" s="596"/>
      <c r="B53" s="597"/>
      <c r="C53" s="301"/>
      <c r="D53" s="446"/>
      <c r="E53" s="446"/>
      <c r="F53" s="446"/>
    </row>
    <row r="54" spans="1:6" x14ac:dyDescent="0.2">
      <c r="A54" s="590"/>
      <c r="B54" s="61"/>
      <c r="C54" s="191"/>
      <c r="D54" s="394"/>
      <c r="E54" s="394"/>
      <c r="F54" s="394"/>
    </row>
    <row r="55" spans="1:6" x14ac:dyDescent="0.2">
      <c r="A55" s="588" t="s">
        <v>142</v>
      </c>
      <c r="B55" s="195" t="s">
        <v>5</v>
      </c>
      <c r="C55" s="191"/>
      <c r="D55" s="394"/>
      <c r="E55" s="394"/>
      <c r="F55" s="394"/>
    </row>
    <row r="56" spans="1:6" x14ac:dyDescent="0.2">
      <c r="A56" s="588"/>
      <c r="B56" s="195"/>
      <c r="C56" s="191"/>
      <c r="D56" s="394"/>
      <c r="E56" s="394"/>
      <c r="F56" s="394"/>
    </row>
    <row r="57" spans="1:6" ht="229.5" x14ac:dyDescent="0.2">
      <c r="A57" s="588"/>
      <c r="B57" s="195" t="s">
        <v>505</v>
      </c>
      <c r="C57" s="191"/>
      <c r="D57" s="394"/>
      <c r="E57" s="394"/>
      <c r="F57" s="394"/>
    </row>
    <row r="58" spans="1:6" ht="293.25" x14ac:dyDescent="0.2">
      <c r="A58" s="588"/>
      <c r="B58" s="195" t="s">
        <v>506</v>
      </c>
      <c r="C58" s="191"/>
      <c r="D58" s="394"/>
      <c r="E58" s="394"/>
      <c r="F58" s="394"/>
    </row>
    <row r="59" spans="1:6" ht="204" x14ac:dyDescent="0.2">
      <c r="A59" s="590"/>
      <c r="B59" s="598" t="s">
        <v>507</v>
      </c>
      <c r="C59" s="191"/>
      <c r="D59" s="394"/>
      <c r="E59" s="394"/>
      <c r="F59" s="394"/>
    </row>
    <row r="60" spans="1:6" ht="89.25" x14ac:dyDescent="0.2">
      <c r="A60" s="590" t="s">
        <v>156</v>
      </c>
      <c r="B60" s="61" t="s">
        <v>508</v>
      </c>
      <c r="C60" s="191" t="s">
        <v>14</v>
      </c>
      <c r="D60" s="394">
        <v>122100</v>
      </c>
      <c r="E60" s="394"/>
      <c r="F60" s="394">
        <f>D60*E60</f>
        <v>0</v>
      </c>
    </row>
    <row r="61" spans="1:6" x14ac:dyDescent="0.2">
      <c r="A61" s="590"/>
      <c r="B61" s="61"/>
      <c r="C61" s="191"/>
      <c r="D61" s="394"/>
      <c r="E61" s="394"/>
      <c r="F61" s="394"/>
    </row>
    <row r="62" spans="1:6" ht="127.5" x14ac:dyDescent="0.2">
      <c r="A62" s="590" t="s">
        <v>157</v>
      </c>
      <c r="B62" s="61" t="s">
        <v>509</v>
      </c>
      <c r="C62" s="191"/>
      <c r="D62" s="394"/>
      <c r="E62" s="394"/>
      <c r="F62" s="394"/>
    </row>
    <row r="63" spans="1:6" x14ac:dyDescent="0.2">
      <c r="A63" s="590" t="s">
        <v>52</v>
      </c>
      <c r="B63" s="61" t="s">
        <v>510</v>
      </c>
      <c r="C63" s="191" t="s">
        <v>12</v>
      </c>
      <c r="D63" s="394">
        <v>70</v>
      </c>
      <c r="E63" s="394"/>
      <c r="F63" s="394">
        <f>D63*E63</f>
        <v>0</v>
      </c>
    </row>
    <row r="64" spans="1:6" ht="25.5" x14ac:dyDescent="0.2">
      <c r="A64" s="590" t="s">
        <v>53</v>
      </c>
      <c r="B64" s="61" t="s">
        <v>511</v>
      </c>
      <c r="C64" s="191" t="s">
        <v>13</v>
      </c>
      <c r="D64" s="394">
        <v>422</v>
      </c>
      <c r="E64" s="394"/>
      <c r="F64" s="394">
        <f>D64*E64</f>
        <v>0</v>
      </c>
    </row>
    <row r="65" spans="1:6" x14ac:dyDescent="0.2">
      <c r="A65" s="590"/>
      <c r="B65" s="61"/>
      <c r="C65" s="191"/>
      <c r="D65" s="394"/>
      <c r="E65" s="394"/>
      <c r="F65" s="394"/>
    </row>
    <row r="66" spans="1:6" ht="76.5" x14ac:dyDescent="0.2">
      <c r="A66" s="590" t="s">
        <v>158</v>
      </c>
      <c r="B66" s="302" t="s">
        <v>512</v>
      </c>
      <c r="C66" s="191"/>
      <c r="D66" s="394"/>
      <c r="E66" s="394"/>
      <c r="F66" s="394"/>
    </row>
    <row r="67" spans="1:6" ht="25.5" x14ac:dyDescent="0.2">
      <c r="A67" s="590" t="s">
        <v>52</v>
      </c>
      <c r="B67" s="302" t="s">
        <v>513</v>
      </c>
      <c r="C67" s="191" t="s">
        <v>12</v>
      </c>
      <c r="D67" s="394">
        <v>90</v>
      </c>
      <c r="E67" s="394"/>
      <c r="F67" s="394">
        <f>D67*E67</f>
        <v>0</v>
      </c>
    </row>
    <row r="68" spans="1:6" ht="25.5" x14ac:dyDescent="0.2">
      <c r="A68" s="590" t="s">
        <v>53</v>
      </c>
      <c r="B68" s="302" t="s">
        <v>514</v>
      </c>
      <c r="C68" s="191" t="s">
        <v>12</v>
      </c>
      <c r="D68" s="394">
        <v>15</v>
      </c>
      <c r="E68" s="394"/>
      <c r="F68" s="394">
        <f>D68*E68</f>
        <v>0</v>
      </c>
    </row>
    <row r="69" spans="1:6" ht="25.5" x14ac:dyDescent="0.2">
      <c r="A69" s="590" t="s">
        <v>58</v>
      </c>
      <c r="B69" s="302" t="s">
        <v>515</v>
      </c>
      <c r="C69" s="191" t="s">
        <v>13</v>
      </c>
      <c r="D69" s="394">
        <v>195</v>
      </c>
      <c r="E69" s="394"/>
      <c r="F69" s="394">
        <f>D69*E69</f>
        <v>0</v>
      </c>
    </row>
    <row r="70" spans="1:6" x14ac:dyDescent="0.2">
      <c r="A70" s="590"/>
      <c r="B70" s="302"/>
      <c r="C70" s="191"/>
      <c r="D70" s="394"/>
      <c r="E70" s="394"/>
      <c r="F70" s="394"/>
    </row>
    <row r="71" spans="1:6" ht="76.5" x14ac:dyDescent="0.2">
      <c r="A71" s="590" t="s">
        <v>159</v>
      </c>
      <c r="B71" s="302" t="s">
        <v>516</v>
      </c>
      <c r="C71" s="191"/>
      <c r="D71" s="394"/>
      <c r="E71" s="394"/>
      <c r="F71" s="394"/>
    </row>
    <row r="72" spans="1:6" ht="25.5" x14ac:dyDescent="0.2">
      <c r="A72" s="590" t="s">
        <v>52</v>
      </c>
      <c r="B72" s="302" t="s">
        <v>517</v>
      </c>
      <c r="C72" s="191" t="s">
        <v>12</v>
      </c>
      <c r="D72" s="394">
        <v>40</v>
      </c>
      <c r="E72" s="394"/>
      <c r="F72" s="394">
        <f>D72*E72</f>
        <v>0</v>
      </c>
    </row>
    <row r="73" spans="1:6" ht="25.5" x14ac:dyDescent="0.2">
      <c r="A73" s="590" t="s">
        <v>53</v>
      </c>
      <c r="B73" s="302" t="s">
        <v>518</v>
      </c>
      <c r="C73" s="191" t="s">
        <v>13</v>
      </c>
      <c r="D73" s="394">
        <v>115</v>
      </c>
      <c r="E73" s="394"/>
      <c r="F73" s="394">
        <f>D73*E73</f>
        <v>0</v>
      </c>
    </row>
    <row r="74" spans="1:6" x14ac:dyDescent="0.2">
      <c r="A74" s="590"/>
      <c r="B74" s="302"/>
      <c r="C74" s="191"/>
      <c r="D74" s="394"/>
      <c r="E74" s="394"/>
      <c r="F74" s="394"/>
    </row>
    <row r="75" spans="1:6" ht="89.25" x14ac:dyDescent="0.2">
      <c r="A75" s="590" t="s">
        <v>160</v>
      </c>
      <c r="B75" s="61" t="s">
        <v>519</v>
      </c>
      <c r="C75" s="191"/>
      <c r="D75" s="394"/>
      <c r="E75" s="394"/>
      <c r="F75" s="394"/>
    </row>
    <row r="76" spans="1:6" ht="25.5" x14ac:dyDescent="0.2">
      <c r="A76" s="590" t="s">
        <v>52</v>
      </c>
      <c r="B76" s="61" t="s">
        <v>520</v>
      </c>
      <c r="C76" s="191" t="s">
        <v>12</v>
      </c>
      <c r="D76" s="394">
        <v>7</v>
      </c>
      <c r="E76" s="394"/>
      <c r="F76" s="394">
        <f>D76*E76</f>
        <v>0</v>
      </c>
    </row>
    <row r="77" spans="1:6" ht="25.5" x14ac:dyDescent="0.2">
      <c r="A77" s="590" t="s">
        <v>53</v>
      </c>
      <c r="B77" s="61" t="s">
        <v>521</v>
      </c>
      <c r="C77" s="191" t="s">
        <v>12</v>
      </c>
      <c r="D77" s="394">
        <v>20</v>
      </c>
      <c r="E77" s="394"/>
      <c r="F77" s="394">
        <f>D77*E77</f>
        <v>0</v>
      </c>
    </row>
    <row r="78" spans="1:6" ht="25.5" x14ac:dyDescent="0.2">
      <c r="A78" s="590" t="s">
        <v>58</v>
      </c>
      <c r="B78" s="61" t="s">
        <v>522</v>
      </c>
      <c r="C78" s="191" t="s">
        <v>12</v>
      </c>
      <c r="D78" s="394">
        <v>11</v>
      </c>
      <c r="E78" s="394"/>
      <c r="F78" s="394">
        <f>D78*E78</f>
        <v>0</v>
      </c>
    </row>
    <row r="79" spans="1:6" x14ac:dyDescent="0.2">
      <c r="A79" s="590"/>
      <c r="B79" s="61"/>
      <c r="C79" s="191"/>
      <c r="D79" s="394"/>
      <c r="E79" s="394"/>
      <c r="F79" s="394"/>
    </row>
    <row r="80" spans="1:6" ht="63.75" x14ac:dyDescent="0.2">
      <c r="A80" s="590" t="s">
        <v>161</v>
      </c>
      <c r="B80" s="61" t="s">
        <v>523</v>
      </c>
      <c r="C80" s="191"/>
      <c r="D80" s="394"/>
      <c r="E80" s="394"/>
      <c r="F80" s="394"/>
    </row>
    <row r="81" spans="1:6" ht="25.5" x14ac:dyDescent="0.2">
      <c r="A81" s="590" t="s">
        <v>52</v>
      </c>
      <c r="B81" s="61" t="s">
        <v>524</v>
      </c>
      <c r="C81" s="191" t="s">
        <v>12</v>
      </c>
      <c r="D81" s="394">
        <v>3</v>
      </c>
      <c r="E81" s="394"/>
      <c r="F81" s="394">
        <f>D81*E81</f>
        <v>0</v>
      </c>
    </row>
    <row r="82" spans="1:6" ht="25.5" x14ac:dyDescent="0.2">
      <c r="A82" s="590" t="s">
        <v>53</v>
      </c>
      <c r="B82" s="61" t="s">
        <v>525</v>
      </c>
      <c r="C82" s="191" t="s">
        <v>12</v>
      </c>
      <c r="D82" s="394">
        <v>0.6</v>
      </c>
      <c r="E82" s="394"/>
      <c r="F82" s="394">
        <f>D82*E82</f>
        <v>0</v>
      </c>
    </row>
    <row r="83" spans="1:6" x14ac:dyDescent="0.2">
      <c r="A83" s="590"/>
      <c r="B83" s="61"/>
      <c r="C83" s="191"/>
      <c r="D83" s="394"/>
      <c r="E83" s="394"/>
      <c r="F83" s="394"/>
    </row>
    <row r="84" spans="1:6" ht="76.5" x14ac:dyDescent="0.2">
      <c r="A84" s="590" t="s">
        <v>162</v>
      </c>
      <c r="B84" s="61" t="s">
        <v>526</v>
      </c>
      <c r="C84" s="191" t="s">
        <v>12</v>
      </c>
      <c r="D84" s="394">
        <v>3</v>
      </c>
      <c r="E84" s="394"/>
      <c r="F84" s="394">
        <f>D84*E84</f>
        <v>0</v>
      </c>
    </row>
    <row r="85" spans="1:6" x14ac:dyDescent="0.2">
      <c r="A85" s="590"/>
      <c r="B85" s="61"/>
      <c r="C85" s="191"/>
      <c r="D85" s="394"/>
      <c r="E85" s="394"/>
      <c r="F85" s="394"/>
    </row>
    <row r="86" spans="1:6" ht="114.75" x14ac:dyDescent="0.2">
      <c r="A86" s="590" t="s">
        <v>163</v>
      </c>
      <c r="B86" s="61" t="s">
        <v>527</v>
      </c>
      <c r="C86" s="191"/>
      <c r="D86" s="394"/>
      <c r="E86" s="394"/>
      <c r="F86" s="394"/>
    </row>
    <row r="87" spans="1:6" x14ac:dyDescent="0.2">
      <c r="A87" s="590" t="s">
        <v>52</v>
      </c>
      <c r="B87" s="599" t="s">
        <v>528</v>
      </c>
      <c r="C87" s="191" t="s">
        <v>12</v>
      </c>
      <c r="D87" s="394">
        <v>183</v>
      </c>
      <c r="E87" s="394"/>
      <c r="F87" s="394">
        <f>D87*E87</f>
        <v>0</v>
      </c>
    </row>
    <row r="88" spans="1:6" ht="25.5" x14ac:dyDescent="0.2">
      <c r="A88" s="590" t="s">
        <v>53</v>
      </c>
      <c r="B88" s="302" t="s">
        <v>515</v>
      </c>
      <c r="C88" s="191" t="s">
        <v>13</v>
      </c>
      <c r="D88" s="394">
        <v>98</v>
      </c>
      <c r="E88" s="394"/>
      <c r="F88" s="394">
        <f>D88*E88</f>
        <v>0</v>
      </c>
    </row>
    <row r="89" spans="1:6" ht="25.5" x14ac:dyDescent="0.2">
      <c r="A89" s="590" t="s">
        <v>58</v>
      </c>
      <c r="B89" s="302" t="s">
        <v>518</v>
      </c>
      <c r="C89" s="191" t="s">
        <v>13</v>
      </c>
      <c r="D89" s="394">
        <v>259</v>
      </c>
      <c r="E89" s="394"/>
      <c r="F89" s="394">
        <f>D89*E89</f>
        <v>0</v>
      </c>
    </row>
    <row r="90" spans="1:6" x14ac:dyDescent="0.2">
      <c r="A90" s="590"/>
      <c r="B90" s="302"/>
      <c r="C90" s="191"/>
      <c r="D90" s="394"/>
      <c r="E90" s="394"/>
      <c r="F90" s="394"/>
    </row>
    <row r="91" spans="1:6" ht="76.5" x14ac:dyDescent="0.2">
      <c r="A91" s="590" t="s">
        <v>85</v>
      </c>
      <c r="B91" s="61" t="s">
        <v>529</v>
      </c>
      <c r="C91" s="191"/>
      <c r="D91" s="394"/>
      <c r="E91" s="394"/>
      <c r="F91" s="394">
        <f>D91*E91</f>
        <v>0</v>
      </c>
    </row>
    <row r="92" spans="1:6" ht="25.5" x14ac:dyDescent="0.2">
      <c r="A92" s="590" t="s">
        <v>52</v>
      </c>
      <c r="B92" s="61" t="s">
        <v>530</v>
      </c>
      <c r="C92" s="191" t="s">
        <v>12</v>
      </c>
      <c r="D92" s="394">
        <v>1.5</v>
      </c>
      <c r="E92" s="394"/>
      <c r="F92" s="394">
        <f>D92*E92</f>
        <v>0</v>
      </c>
    </row>
    <row r="93" spans="1:6" ht="25.5" x14ac:dyDescent="0.2">
      <c r="A93" s="590" t="s">
        <v>53</v>
      </c>
      <c r="B93" s="61" t="s">
        <v>531</v>
      </c>
      <c r="C93" s="191" t="s">
        <v>12</v>
      </c>
      <c r="D93" s="394">
        <v>0.5</v>
      </c>
      <c r="E93" s="394"/>
      <c r="F93" s="394">
        <f>D93*E93</f>
        <v>0</v>
      </c>
    </row>
    <row r="94" spans="1:6" ht="25.5" x14ac:dyDescent="0.2">
      <c r="A94" s="590" t="s">
        <v>58</v>
      </c>
      <c r="B94" s="61" t="s">
        <v>532</v>
      </c>
      <c r="C94" s="191" t="s">
        <v>12</v>
      </c>
      <c r="D94" s="394">
        <v>2.2999999999999998</v>
      </c>
      <c r="E94" s="394"/>
      <c r="F94" s="394">
        <f>D94*E94</f>
        <v>0</v>
      </c>
    </row>
    <row r="95" spans="1:6" x14ac:dyDescent="0.2">
      <c r="A95" s="590"/>
      <c r="B95" s="61"/>
      <c r="C95" s="191"/>
      <c r="D95" s="394"/>
      <c r="E95" s="394"/>
      <c r="F95" s="394"/>
    </row>
    <row r="96" spans="1:6" ht="76.5" x14ac:dyDescent="0.2">
      <c r="A96" s="590" t="s">
        <v>164</v>
      </c>
      <c r="B96" s="61" t="s">
        <v>533</v>
      </c>
      <c r="C96" s="191"/>
      <c r="D96" s="394"/>
      <c r="E96" s="394"/>
      <c r="F96" s="394">
        <f>D96*E96</f>
        <v>0</v>
      </c>
    </row>
    <row r="97" spans="1:6" ht="25.5" x14ac:dyDescent="0.2">
      <c r="A97" s="590" t="s">
        <v>52</v>
      </c>
      <c r="B97" s="61" t="s">
        <v>534</v>
      </c>
      <c r="C97" s="191" t="s">
        <v>12</v>
      </c>
      <c r="D97" s="394">
        <v>1.1000000000000001</v>
      </c>
      <c r="E97" s="394"/>
      <c r="F97" s="394">
        <f>D97*E97</f>
        <v>0</v>
      </c>
    </row>
    <row r="98" spans="1:6" ht="25.5" x14ac:dyDescent="0.2">
      <c r="A98" s="590" t="s">
        <v>53</v>
      </c>
      <c r="B98" s="61" t="s">
        <v>530</v>
      </c>
      <c r="C98" s="191" t="s">
        <v>12</v>
      </c>
      <c r="D98" s="394">
        <v>1</v>
      </c>
      <c r="E98" s="394"/>
      <c r="F98" s="394">
        <f>D98*E98</f>
        <v>0</v>
      </c>
    </row>
    <row r="99" spans="1:6" ht="25.5" x14ac:dyDescent="0.2">
      <c r="A99" s="590" t="s">
        <v>58</v>
      </c>
      <c r="B99" s="61" t="s">
        <v>531</v>
      </c>
      <c r="C99" s="191" t="s">
        <v>12</v>
      </c>
      <c r="D99" s="394">
        <v>8</v>
      </c>
      <c r="E99" s="394"/>
      <c r="F99" s="394">
        <f>D99*E99</f>
        <v>0</v>
      </c>
    </row>
    <row r="100" spans="1:6" ht="25.5" x14ac:dyDescent="0.2">
      <c r="A100" s="590" t="s">
        <v>135</v>
      </c>
      <c r="B100" s="61" t="s">
        <v>532</v>
      </c>
      <c r="C100" s="191" t="s">
        <v>12</v>
      </c>
      <c r="D100" s="394">
        <v>7</v>
      </c>
      <c r="E100" s="394"/>
      <c r="F100" s="394">
        <f>D100*E100</f>
        <v>0</v>
      </c>
    </row>
    <row r="101" spans="1:6" x14ac:dyDescent="0.2">
      <c r="A101" s="590"/>
      <c r="B101" s="61"/>
      <c r="C101" s="191"/>
      <c r="D101" s="394"/>
      <c r="E101" s="394"/>
      <c r="F101" s="394"/>
    </row>
    <row r="102" spans="1:6" ht="76.5" x14ac:dyDescent="0.2">
      <c r="A102" s="590" t="s">
        <v>165</v>
      </c>
      <c r="B102" s="61" t="s">
        <v>535</v>
      </c>
      <c r="C102" s="191" t="s">
        <v>12</v>
      </c>
      <c r="D102" s="394">
        <v>0.1</v>
      </c>
      <c r="E102" s="394"/>
      <c r="F102" s="394">
        <f>D102*E102</f>
        <v>0</v>
      </c>
    </row>
    <row r="103" spans="1:6" x14ac:dyDescent="0.2">
      <c r="A103" s="590"/>
      <c r="B103" s="61"/>
      <c r="C103" s="191"/>
      <c r="D103" s="394"/>
      <c r="E103" s="394"/>
      <c r="F103" s="394"/>
    </row>
    <row r="104" spans="1:6" ht="76.5" x14ac:dyDescent="0.2">
      <c r="A104" s="590" t="s">
        <v>166</v>
      </c>
      <c r="B104" s="61" t="s">
        <v>536</v>
      </c>
      <c r="C104" s="191" t="s">
        <v>12</v>
      </c>
      <c r="D104" s="394">
        <v>4.5</v>
      </c>
      <c r="E104" s="394"/>
      <c r="F104" s="394">
        <f>D104*E104</f>
        <v>0</v>
      </c>
    </row>
    <row r="105" spans="1:6" x14ac:dyDescent="0.2">
      <c r="A105" s="590"/>
      <c r="B105" s="61"/>
      <c r="C105" s="191"/>
      <c r="D105" s="394"/>
      <c r="E105" s="394"/>
      <c r="F105" s="394"/>
    </row>
    <row r="106" spans="1:6" ht="76.5" x14ac:dyDescent="0.2">
      <c r="A106" s="590" t="s">
        <v>167</v>
      </c>
      <c r="B106" s="61" t="s">
        <v>537</v>
      </c>
      <c r="C106" s="191"/>
      <c r="D106" s="394"/>
      <c r="E106" s="394"/>
      <c r="F106" s="394">
        <f>D106*E106</f>
        <v>0</v>
      </c>
    </row>
    <row r="107" spans="1:6" x14ac:dyDescent="0.2">
      <c r="A107" s="590" t="s">
        <v>52</v>
      </c>
      <c r="B107" s="61" t="s">
        <v>538</v>
      </c>
      <c r="C107" s="191" t="s">
        <v>12</v>
      </c>
      <c r="D107" s="394">
        <v>26</v>
      </c>
      <c r="E107" s="394"/>
      <c r="F107" s="394">
        <f>D107*E107</f>
        <v>0</v>
      </c>
    </row>
    <row r="108" spans="1:6" x14ac:dyDescent="0.2">
      <c r="A108" s="590" t="s">
        <v>53</v>
      </c>
      <c r="B108" s="61" t="s">
        <v>539</v>
      </c>
      <c r="C108" s="191" t="s">
        <v>12</v>
      </c>
      <c r="D108" s="394">
        <v>386</v>
      </c>
      <c r="E108" s="394"/>
      <c r="F108" s="394">
        <f>D108*E108</f>
        <v>0</v>
      </c>
    </row>
    <row r="109" spans="1:6" x14ac:dyDescent="0.2">
      <c r="A109" s="590" t="s">
        <v>58</v>
      </c>
      <c r="B109" s="61" t="s">
        <v>540</v>
      </c>
      <c r="C109" s="191" t="s">
        <v>12</v>
      </c>
      <c r="D109" s="394">
        <v>11</v>
      </c>
      <c r="E109" s="394"/>
      <c r="F109" s="394">
        <f>D109*E109</f>
        <v>0</v>
      </c>
    </row>
    <row r="110" spans="1:6" x14ac:dyDescent="0.2">
      <c r="A110" s="590"/>
      <c r="B110" s="61"/>
      <c r="C110" s="191"/>
      <c r="D110" s="394"/>
      <c r="E110" s="394"/>
      <c r="F110" s="394"/>
    </row>
    <row r="111" spans="1:6" ht="89.25" x14ac:dyDescent="0.2">
      <c r="A111" s="590" t="s">
        <v>168</v>
      </c>
      <c r="B111" s="61" t="s">
        <v>541</v>
      </c>
      <c r="C111" s="191" t="s">
        <v>12</v>
      </c>
      <c r="D111" s="394">
        <v>54</v>
      </c>
      <c r="E111" s="394"/>
      <c r="F111" s="394">
        <f>D111*E111</f>
        <v>0</v>
      </c>
    </row>
    <row r="112" spans="1:6" x14ac:dyDescent="0.2">
      <c r="A112" s="590"/>
      <c r="B112" s="61"/>
      <c r="C112" s="191"/>
      <c r="D112" s="394"/>
      <c r="E112" s="394"/>
      <c r="F112" s="394"/>
    </row>
    <row r="113" spans="1:6" ht="76.5" x14ac:dyDescent="0.2">
      <c r="A113" s="590" t="s">
        <v>169</v>
      </c>
      <c r="B113" s="61" t="s">
        <v>542</v>
      </c>
      <c r="C113" s="191" t="s">
        <v>12</v>
      </c>
      <c r="D113" s="394">
        <v>2</v>
      </c>
      <c r="E113" s="394"/>
      <c r="F113" s="394">
        <f>D113*E113</f>
        <v>0</v>
      </c>
    </row>
    <row r="114" spans="1:6" x14ac:dyDescent="0.2">
      <c r="A114" s="590"/>
      <c r="B114" s="61"/>
      <c r="C114" s="191"/>
      <c r="D114" s="394"/>
      <c r="E114" s="394"/>
      <c r="F114" s="394"/>
    </row>
    <row r="115" spans="1:6" ht="102" x14ac:dyDescent="0.2">
      <c r="A115" s="590" t="s">
        <v>170</v>
      </c>
      <c r="B115" s="61" t="s">
        <v>543</v>
      </c>
      <c r="C115" s="191" t="s">
        <v>12</v>
      </c>
      <c r="D115" s="394">
        <v>0.5</v>
      </c>
      <c r="E115" s="394"/>
      <c r="F115" s="394">
        <f>D115*E115</f>
        <v>0</v>
      </c>
    </row>
    <row r="116" spans="1:6" x14ac:dyDescent="0.2">
      <c r="A116" s="590"/>
      <c r="B116" s="61"/>
      <c r="C116" s="191"/>
      <c r="D116" s="394"/>
      <c r="E116" s="394"/>
      <c r="F116" s="394"/>
    </row>
    <row r="117" spans="1:6" x14ac:dyDescent="0.2">
      <c r="A117" s="590"/>
      <c r="B117" s="195" t="s">
        <v>544</v>
      </c>
      <c r="C117" s="191"/>
      <c r="D117" s="394"/>
      <c r="E117" s="394"/>
      <c r="F117" s="394"/>
    </row>
    <row r="118" spans="1:6" ht="140.25" x14ac:dyDescent="0.2">
      <c r="A118" s="590"/>
      <c r="B118" s="195" t="s">
        <v>545</v>
      </c>
      <c r="C118" s="191"/>
      <c r="D118" s="394"/>
      <c r="E118" s="394"/>
      <c r="F118" s="394"/>
    </row>
    <row r="119" spans="1:6" ht="38.25" x14ac:dyDescent="0.2">
      <c r="A119" s="590"/>
      <c r="B119" s="195" t="s">
        <v>546</v>
      </c>
      <c r="C119" s="191"/>
      <c r="D119" s="394"/>
      <c r="E119" s="394"/>
      <c r="F119" s="394"/>
    </row>
    <row r="120" spans="1:6" x14ac:dyDescent="0.2">
      <c r="A120" s="590"/>
      <c r="B120" s="61"/>
      <c r="C120" s="191"/>
      <c r="D120" s="394"/>
      <c r="E120" s="394"/>
      <c r="F120" s="394"/>
    </row>
    <row r="121" spans="1:6" ht="89.25" x14ac:dyDescent="0.2">
      <c r="A121" s="590" t="s">
        <v>171</v>
      </c>
      <c r="B121" s="61" t="s">
        <v>547</v>
      </c>
      <c r="C121" s="191" t="s">
        <v>12</v>
      </c>
      <c r="D121" s="394">
        <v>14</v>
      </c>
      <c r="E121" s="394"/>
      <c r="F121" s="394">
        <f>D121*E121</f>
        <v>0</v>
      </c>
    </row>
    <row r="122" spans="1:6" x14ac:dyDescent="0.2">
      <c r="A122" s="590"/>
      <c r="B122" s="61"/>
      <c r="C122" s="191"/>
      <c r="D122" s="394"/>
      <c r="E122" s="394"/>
      <c r="F122" s="394"/>
    </row>
    <row r="123" spans="1:6" ht="63.75" x14ac:dyDescent="0.2">
      <c r="A123" s="590" t="s">
        <v>172</v>
      </c>
      <c r="B123" s="61" t="s">
        <v>548</v>
      </c>
      <c r="C123" s="191" t="s">
        <v>12</v>
      </c>
      <c r="D123" s="394">
        <v>75</v>
      </c>
      <c r="E123" s="394"/>
      <c r="F123" s="394">
        <f>D123*E123</f>
        <v>0</v>
      </c>
    </row>
    <row r="124" spans="1:6" x14ac:dyDescent="0.2">
      <c r="A124" s="590"/>
      <c r="B124" s="61"/>
      <c r="C124" s="191"/>
      <c r="D124" s="394"/>
      <c r="E124" s="394"/>
      <c r="F124" s="394"/>
    </row>
    <row r="125" spans="1:6" ht="89.25" x14ac:dyDescent="0.2">
      <c r="A125" s="590" t="s">
        <v>173</v>
      </c>
      <c r="B125" s="61" t="s">
        <v>549</v>
      </c>
      <c r="C125" s="191" t="s">
        <v>12</v>
      </c>
      <c r="D125" s="394">
        <v>10</v>
      </c>
      <c r="E125" s="394"/>
      <c r="F125" s="394">
        <f>D125*E125</f>
        <v>0</v>
      </c>
    </row>
    <row r="126" spans="1:6" s="197" customFormat="1" x14ac:dyDescent="0.2">
      <c r="A126" s="590"/>
      <c r="B126" s="61"/>
      <c r="C126" s="191"/>
      <c r="D126" s="394"/>
      <c r="E126" s="394"/>
      <c r="F126" s="394"/>
    </row>
    <row r="127" spans="1:6" ht="76.5" x14ac:dyDescent="0.2">
      <c r="A127" s="590" t="s">
        <v>174</v>
      </c>
      <c r="B127" s="61" t="s">
        <v>550</v>
      </c>
      <c r="C127" s="191"/>
      <c r="D127" s="394"/>
      <c r="E127" s="394"/>
      <c r="F127" s="394">
        <f>D127*E127</f>
        <v>0</v>
      </c>
    </row>
    <row r="128" spans="1:6" x14ac:dyDescent="0.2">
      <c r="A128" s="590" t="s">
        <v>52</v>
      </c>
      <c r="B128" s="61" t="s">
        <v>538</v>
      </c>
      <c r="C128" s="191" t="s">
        <v>12</v>
      </c>
      <c r="D128" s="394">
        <v>27</v>
      </c>
      <c r="E128" s="394"/>
      <c r="F128" s="394">
        <f>D128*E128</f>
        <v>0</v>
      </c>
    </row>
    <row r="129" spans="1:6" x14ac:dyDescent="0.2">
      <c r="A129" s="590" t="s">
        <v>53</v>
      </c>
      <c r="B129" s="61" t="s">
        <v>539</v>
      </c>
      <c r="C129" s="191" t="s">
        <v>12</v>
      </c>
      <c r="D129" s="394">
        <v>27</v>
      </c>
      <c r="E129" s="394"/>
      <c r="F129" s="394">
        <f>D129*E129</f>
        <v>0</v>
      </c>
    </row>
    <row r="130" spans="1:6" x14ac:dyDescent="0.2">
      <c r="A130" s="590" t="s">
        <v>58</v>
      </c>
      <c r="B130" s="61" t="s">
        <v>540</v>
      </c>
      <c r="C130" s="191" t="s">
        <v>12</v>
      </c>
      <c r="D130" s="394">
        <v>0.4</v>
      </c>
      <c r="E130" s="394"/>
      <c r="F130" s="394">
        <f>D130*E130</f>
        <v>0</v>
      </c>
    </row>
    <row r="131" spans="1:6" s="197" customFormat="1" x14ac:dyDescent="0.2">
      <c r="A131" s="590"/>
      <c r="B131" s="61"/>
      <c r="C131" s="191"/>
      <c r="D131" s="394"/>
      <c r="E131" s="394"/>
      <c r="F131" s="394"/>
    </row>
    <row r="132" spans="1:6" s="197" customFormat="1" ht="75" customHeight="1" x14ac:dyDescent="0.2">
      <c r="A132" s="590" t="s">
        <v>175</v>
      </c>
      <c r="B132" s="61" t="s">
        <v>551</v>
      </c>
      <c r="C132" s="191" t="s">
        <v>12</v>
      </c>
      <c r="D132" s="394">
        <v>15</v>
      </c>
      <c r="E132" s="394"/>
      <c r="F132" s="394">
        <f>D132*E132</f>
        <v>0</v>
      </c>
    </row>
    <row r="133" spans="1:6" s="197" customFormat="1" x14ac:dyDescent="0.2">
      <c r="A133" s="590"/>
      <c r="B133" s="61"/>
      <c r="C133" s="191"/>
      <c r="D133" s="394"/>
      <c r="E133" s="394"/>
      <c r="F133" s="394"/>
    </row>
    <row r="134" spans="1:6" ht="63.75" x14ac:dyDescent="0.2">
      <c r="A134" s="590" t="s">
        <v>176</v>
      </c>
      <c r="B134" s="61" t="s">
        <v>552</v>
      </c>
      <c r="C134" s="191"/>
      <c r="D134" s="394"/>
      <c r="E134" s="394"/>
      <c r="F134" s="394"/>
    </row>
    <row r="135" spans="1:6" s="197" customFormat="1" x14ac:dyDescent="0.2">
      <c r="A135" s="590" t="s">
        <v>52</v>
      </c>
      <c r="B135" s="61" t="s">
        <v>553</v>
      </c>
      <c r="C135" s="191" t="s">
        <v>38</v>
      </c>
      <c r="D135" s="394">
        <v>117</v>
      </c>
      <c r="E135" s="394"/>
      <c r="F135" s="394">
        <f>D135*E135</f>
        <v>0</v>
      </c>
    </row>
    <row r="136" spans="1:6" x14ac:dyDescent="0.2">
      <c r="A136" s="590" t="s">
        <v>53</v>
      </c>
      <c r="B136" s="61" t="s">
        <v>554</v>
      </c>
      <c r="C136" s="191" t="s">
        <v>13</v>
      </c>
      <c r="D136" s="394">
        <v>50</v>
      </c>
      <c r="E136" s="394"/>
      <c r="F136" s="394">
        <f>D136*E136</f>
        <v>0</v>
      </c>
    </row>
    <row r="137" spans="1:6" x14ac:dyDescent="0.2">
      <c r="A137" s="590"/>
      <c r="B137" s="61"/>
      <c r="C137" s="191"/>
      <c r="D137" s="394"/>
      <c r="E137" s="394"/>
      <c r="F137" s="394"/>
    </row>
    <row r="138" spans="1:6" ht="178.5" x14ac:dyDescent="0.2">
      <c r="A138" s="590" t="s">
        <v>555</v>
      </c>
      <c r="B138" s="61" t="s">
        <v>556</v>
      </c>
      <c r="C138" s="191" t="s">
        <v>40</v>
      </c>
      <c r="D138" s="394">
        <v>3</v>
      </c>
      <c r="E138" s="394"/>
      <c r="F138" s="394">
        <f>D138*E138</f>
        <v>0</v>
      </c>
    </row>
    <row r="139" spans="1:6" x14ac:dyDescent="0.2">
      <c r="A139" s="590"/>
      <c r="B139" s="61"/>
      <c r="C139" s="191"/>
      <c r="D139" s="394"/>
      <c r="E139" s="394"/>
      <c r="F139" s="394"/>
    </row>
    <row r="140" spans="1:6" ht="166.5" thickBot="1" x14ac:dyDescent="0.25">
      <c r="A140" s="591" t="s">
        <v>557</v>
      </c>
      <c r="B140" s="592" t="s">
        <v>558</v>
      </c>
      <c r="C140" s="299" t="s">
        <v>40</v>
      </c>
      <c r="D140" s="445">
        <v>1</v>
      </c>
      <c r="E140" s="445"/>
      <c r="F140" s="445">
        <f>D140*E140</f>
        <v>0</v>
      </c>
    </row>
    <row r="141" spans="1:6" s="63" customFormat="1" ht="14.25" thickTop="1" thickBot="1" x14ac:dyDescent="0.25">
      <c r="A141" s="600"/>
      <c r="B141" s="594" t="s">
        <v>559</v>
      </c>
      <c r="C141" s="300"/>
      <c r="D141" s="453"/>
      <c r="E141" s="453"/>
      <c r="F141" s="454">
        <f>SUM(F57:F140)</f>
        <v>0</v>
      </c>
    </row>
    <row r="142" spans="1:6" ht="13.5" thickTop="1" x14ac:dyDescent="0.2">
      <c r="A142" s="596"/>
      <c r="B142" s="597"/>
      <c r="C142" s="301"/>
      <c r="D142" s="446"/>
      <c r="E142" s="446"/>
      <c r="F142" s="446"/>
    </row>
    <row r="143" spans="1:6" x14ac:dyDescent="0.2">
      <c r="A143" s="590"/>
      <c r="B143" s="61"/>
      <c r="C143" s="191"/>
      <c r="D143" s="394"/>
      <c r="E143" s="394"/>
      <c r="F143" s="394"/>
    </row>
    <row r="144" spans="1:6" x14ac:dyDescent="0.2">
      <c r="A144" s="588" t="s">
        <v>143</v>
      </c>
      <c r="B144" s="195" t="s">
        <v>6</v>
      </c>
      <c r="C144" s="191"/>
      <c r="D144" s="394"/>
      <c r="E144" s="394"/>
      <c r="F144" s="394"/>
    </row>
    <row r="145" spans="1:6" x14ac:dyDescent="0.2">
      <c r="A145" s="588"/>
      <c r="B145" s="195"/>
      <c r="C145" s="191"/>
      <c r="D145" s="394"/>
      <c r="E145" s="394"/>
      <c r="F145" s="394"/>
    </row>
    <row r="146" spans="1:6" ht="38.25" x14ac:dyDescent="0.2">
      <c r="A146" s="590" t="s">
        <v>177</v>
      </c>
      <c r="B146" s="61" t="s">
        <v>560</v>
      </c>
      <c r="C146" s="191"/>
      <c r="D146" s="394"/>
      <c r="E146" s="394"/>
      <c r="F146" s="394"/>
    </row>
    <row r="147" spans="1:6" x14ac:dyDescent="0.2">
      <c r="A147" s="590" t="s">
        <v>52</v>
      </c>
      <c r="B147" s="61" t="s">
        <v>561</v>
      </c>
      <c r="C147" s="191" t="s">
        <v>12</v>
      </c>
      <c r="D147" s="394">
        <v>1</v>
      </c>
      <c r="E147" s="394"/>
      <c r="F147" s="394">
        <f>D147*E147</f>
        <v>0</v>
      </c>
    </row>
    <row r="148" spans="1:6" x14ac:dyDescent="0.2">
      <c r="A148" s="590" t="s">
        <v>53</v>
      </c>
      <c r="B148" s="61" t="s">
        <v>562</v>
      </c>
      <c r="C148" s="191" t="s">
        <v>13</v>
      </c>
      <c r="D148" s="394">
        <v>4</v>
      </c>
      <c r="E148" s="394"/>
      <c r="F148" s="394">
        <f>D148*E148</f>
        <v>0</v>
      </c>
    </row>
    <row r="149" spans="1:6" s="197" customFormat="1" x14ac:dyDescent="0.2">
      <c r="A149" s="588"/>
      <c r="B149" s="61"/>
      <c r="C149" s="191"/>
      <c r="D149" s="394"/>
      <c r="E149" s="394"/>
      <c r="F149" s="394"/>
    </row>
    <row r="150" spans="1:6" ht="38.25" x14ac:dyDescent="0.2">
      <c r="A150" s="590" t="s">
        <v>178</v>
      </c>
      <c r="B150" s="61" t="s">
        <v>563</v>
      </c>
      <c r="C150" s="191" t="s">
        <v>13</v>
      </c>
      <c r="D150" s="394">
        <v>70</v>
      </c>
      <c r="E150" s="394"/>
      <c r="F150" s="394">
        <f>D150*E150</f>
        <v>0</v>
      </c>
    </row>
    <row r="151" spans="1:6" x14ac:dyDescent="0.2">
      <c r="A151" s="590"/>
      <c r="B151" s="61"/>
      <c r="C151" s="191"/>
      <c r="D151" s="394"/>
      <c r="E151" s="394"/>
      <c r="F151" s="394"/>
    </row>
    <row r="152" spans="1:6" ht="146.25" customHeight="1" x14ac:dyDescent="0.2">
      <c r="A152" s="590" t="s">
        <v>179</v>
      </c>
      <c r="B152" s="61" t="s">
        <v>564</v>
      </c>
      <c r="C152" s="191" t="s">
        <v>13</v>
      </c>
      <c r="D152" s="394">
        <v>422</v>
      </c>
      <c r="E152" s="394"/>
      <c r="F152" s="394">
        <f>D152*E152</f>
        <v>0</v>
      </c>
    </row>
    <row r="153" spans="1:6" s="197" customFormat="1" x14ac:dyDescent="0.2">
      <c r="A153" s="590"/>
      <c r="B153" s="61"/>
      <c r="C153" s="191"/>
      <c r="D153" s="394"/>
      <c r="E153" s="394"/>
      <c r="F153" s="394"/>
    </row>
    <row r="154" spans="1:6" ht="127.5" x14ac:dyDescent="0.2">
      <c r="A154" s="590" t="s">
        <v>180</v>
      </c>
      <c r="B154" s="61" t="s">
        <v>565</v>
      </c>
      <c r="C154" s="191" t="s">
        <v>13</v>
      </c>
      <c r="D154" s="394">
        <v>406</v>
      </c>
      <c r="E154" s="394"/>
      <c r="F154" s="394">
        <f>D154*E154</f>
        <v>0</v>
      </c>
    </row>
    <row r="155" spans="1:6" s="197" customFormat="1" x14ac:dyDescent="0.2">
      <c r="A155" s="590"/>
      <c r="B155" s="61"/>
      <c r="C155" s="191"/>
      <c r="D155" s="394"/>
      <c r="E155" s="394"/>
      <c r="F155" s="394"/>
    </row>
    <row r="156" spans="1:6" s="197" customFormat="1" ht="76.5" x14ac:dyDescent="0.2">
      <c r="A156" s="590" t="s">
        <v>181</v>
      </c>
      <c r="B156" s="61" t="s">
        <v>566</v>
      </c>
      <c r="C156" s="191" t="s">
        <v>13</v>
      </c>
      <c r="D156" s="394">
        <v>348</v>
      </c>
      <c r="E156" s="394"/>
      <c r="F156" s="394">
        <f>D156*E156</f>
        <v>0</v>
      </c>
    </row>
    <row r="157" spans="1:6" s="197" customFormat="1" x14ac:dyDescent="0.2">
      <c r="A157" s="590"/>
      <c r="B157" s="601"/>
      <c r="C157" s="191"/>
      <c r="D157" s="394"/>
      <c r="E157" s="394"/>
      <c r="F157" s="394"/>
    </row>
    <row r="158" spans="1:6" s="197" customFormat="1" ht="51" x14ac:dyDescent="0.2">
      <c r="A158" s="590" t="s">
        <v>182</v>
      </c>
      <c r="B158" s="601" t="s">
        <v>567</v>
      </c>
      <c r="C158" s="191" t="s">
        <v>38</v>
      </c>
      <c r="D158" s="394">
        <v>173</v>
      </c>
      <c r="E158" s="394"/>
      <c r="F158" s="394">
        <f>D158*E158</f>
        <v>0</v>
      </c>
    </row>
    <row r="159" spans="1:6" s="197" customFormat="1" x14ac:dyDescent="0.2">
      <c r="A159" s="590"/>
      <c r="B159" s="61"/>
      <c r="C159" s="191"/>
      <c r="D159" s="394"/>
      <c r="E159" s="394"/>
      <c r="F159" s="394"/>
    </row>
    <row r="160" spans="1:6" ht="51" x14ac:dyDescent="0.2">
      <c r="A160" s="590" t="s">
        <v>183</v>
      </c>
      <c r="B160" s="61" t="s">
        <v>568</v>
      </c>
      <c r="C160" s="191" t="s">
        <v>13</v>
      </c>
      <c r="D160" s="394">
        <v>360</v>
      </c>
      <c r="E160" s="394"/>
      <c r="F160" s="394">
        <f>D160*E160</f>
        <v>0</v>
      </c>
    </row>
    <row r="161" spans="1:6" s="197" customFormat="1" x14ac:dyDescent="0.2">
      <c r="A161" s="590"/>
      <c r="B161" s="61"/>
      <c r="C161" s="191"/>
      <c r="D161" s="394"/>
      <c r="E161" s="394"/>
      <c r="F161" s="394"/>
    </row>
    <row r="162" spans="1:6" s="197" customFormat="1" ht="51" x14ac:dyDescent="0.2">
      <c r="A162" s="590" t="s">
        <v>184</v>
      </c>
      <c r="B162" s="61" t="s">
        <v>569</v>
      </c>
      <c r="C162" s="191" t="s">
        <v>13</v>
      </c>
      <c r="D162" s="394">
        <v>35</v>
      </c>
      <c r="E162" s="394"/>
      <c r="F162" s="394">
        <f>D162*E162</f>
        <v>0</v>
      </c>
    </row>
    <row r="163" spans="1:6" s="197" customFormat="1" x14ac:dyDescent="0.2">
      <c r="A163" s="590"/>
      <c r="B163" s="61"/>
      <c r="C163" s="191"/>
      <c r="D163" s="394"/>
      <c r="E163" s="394"/>
      <c r="F163" s="394"/>
    </row>
    <row r="164" spans="1:6" ht="89.25" x14ac:dyDescent="0.2">
      <c r="A164" s="590" t="s">
        <v>185</v>
      </c>
      <c r="B164" s="61" t="s">
        <v>570</v>
      </c>
      <c r="C164" s="191" t="s">
        <v>13</v>
      </c>
      <c r="D164" s="394">
        <v>400</v>
      </c>
      <c r="E164" s="394"/>
      <c r="F164" s="394">
        <f>D164*E164</f>
        <v>0</v>
      </c>
    </row>
    <row r="165" spans="1:6" s="197" customFormat="1" x14ac:dyDescent="0.2">
      <c r="A165" s="590"/>
      <c r="B165" s="61"/>
      <c r="C165" s="191"/>
      <c r="D165" s="394"/>
      <c r="E165" s="394"/>
      <c r="F165" s="394"/>
    </row>
    <row r="166" spans="1:6" ht="25.5" x14ac:dyDescent="0.2">
      <c r="A166" s="590" t="s">
        <v>186</v>
      </c>
      <c r="B166" s="61" t="s">
        <v>571</v>
      </c>
      <c r="C166" s="191" t="s">
        <v>13</v>
      </c>
      <c r="D166" s="394">
        <v>90</v>
      </c>
      <c r="E166" s="394"/>
      <c r="F166" s="394">
        <f>D166*E166</f>
        <v>0</v>
      </c>
    </row>
    <row r="167" spans="1:6" s="197" customFormat="1" x14ac:dyDescent="0.2">
      <c r="A167" s="590"/>
      <c r="B167" s="61"/>
      <c r="C167" s="191"/>
      <c r="D167" s="394"/>
      <c r="E167" s="394"/>
      <c r="F167" s="394"/>
    </row>
    <row r="168" spans="1:6" s="197" customFormat="1" ht="76.5" x14ac:dyDescent="0.2">
      <c r="A168" s="590" t="s">
        <v>187</v>
      </c>
      <c r="B168" s="61" t="s">
        <v>572</v>
      </c>
      <c r="C168" s="191" t="s">
        <v>13</v>
      </c>
      <c r="D168" s="394">
        <v>146</v>
      </c>
      <c r="E168" s="394"/>
      <c r="F168" s="394">
        <f>D168*E168</f>
        <v>0</v>
      </c>
    </row>
    <row r="169" spans="1:6" s="197" customFormat="1" x14ac:dyDescent="0.2">
      <c r="A169" s="590"/>
      <c r="B169" s="61"/>
      <c r="C169" s="191"/>
      <c r="D169" s="394"/>
      <c r="E169" s="394"/>
      <c r="F169" s="394"/>
    </row>
    <row r="170" spans="1:6" s="197" customFormat="1" ht="76.5" x14ac:dyDescent="0.2">
      <c r="A170" s="590" t="s">
        <v>188</v>
      </c>
      <c r="B170" s="61" t="s">
        <v>573</v>
      </c>
      <c r="C170" s="191" t="s">
        <v>13</v>
      </c>
      <c r="D170" s="394">
        <v>176</v>
      </c>
      <c r="E170" s="394"/>
      <c r="F170" s="394">
        <f>D170*E170</f>
        <v>0</v>
      </c>
    </row>
    <row r="171" spans="1:6" s="197" customFormat="1" x14ac:dyDescent="0.2">
      <c r="A171" s="590"/>
      <c r="B171" s="61"/>
      <c r="C171" s="191"/>
      <c r="D171" s="394"/>
      <c r="E171" s="394"/>
      <c r="F171" s="394"/>
    </row>
    <row r="172" spans="1:6" ht="89.25" x14ac:dyDescent="0.2">
      <c r="A172" s="590" t="s">
        <v>189</v>
      </c>
      <c r="B172" s="61" t="s">
        <v>574</v>
      </c>
      <c r="C172" s="191" t="s">
        <v>13</v>
      </c>
      <c r="D172" s="394">
        <v>10.1</v>
      </c>
      <c r="E172" s="394"/>
      <c r="F172" s="394">
        <f>D172*E172</f>
        <v>0</v>
      </c>
    </row>
    <row r="173" spans="1:6" x14ac:dyDescent="0.2">
      <c r="A173" s="590"/>
      <c r="B173" s="61"/>
      <c r="C173" s="191"/>
      <c r="D173" s="394"/>
      <c r="E173" s="394"/>
      <c r="F173" s="394"/>
    </row>
    <row r="174" spans="1:6" ht="76.5" x14ac:dyDescent="0.2">
      <c r="A174" s="590" t="s">
        <v>190</v>
      </c>
      <c r="B174" s="61" t="s">
        <v>575</v>
      </c>
      <c r="C174" s="191"/>
      <c r="D174" s="394"/>
      <c r="E174" s="394"/>
      <c r="F174" s="394"/>
    </row>
    <row r="175" spans="1:6" x14ac:dyDescent="0.2">
      <c r="A175" s="590" t="s">
        <v>52</v>
      </c>
      <c r="B175" s="61" t="s">
        <v>576</v>
      </c>
      <c r="C175" s="191" t="s">
        <v>38</v>
      </c>
      <c r="D175" s="394">
        <v>16</v>
      </c>
      <c r="E175" s="394"/>
      <c r="F175" s="394">
        <f>D175*E175</f>
        <v>0</v>
      </c>
    </row>
    <row r="176" spans="1:6" x14ac:dyDescent="0.2">
      <c r="A176" s="590" t="s">
        <v>53</v>
      </c>
      <c r="B176" s="61" t="s">
        <v>577</v>
      </c>
      <c r="C176" s="191" t="s">
        <v>38</v>
      </c>
      <c r="D176" s="394">
        <v>6</v>
      </c>
      <c r="E176" s="394"/>
      <c r="F176" s="394">
        <f t="shared" ref="F176:F179" si="0">D176*E176</f>
        <v>0</v>
      </c>
    </row>
    <row r="177" spans="1:6" x14ac:dyDescent="0.2">
      <c r="A177" s="590" t="s">
        <v>58</v>
      </c>
      <c r="B177" s="61" t="s">
        <v>578</v>
      </c>
      <c r="C177" s="191" t="s">
        <v>38</v>
      </c>
      <c r="D177" s="394">
        <v>16</v>
      </c>
      <c r="E177" s="394"/>
      <c r="F177" s="394">
        <f t="shared" si="0"/>
        <v>0</v>
      </c>
    </row>
    <row r="178" spans="1:6" x14ac:dyDescent="0.2">
      <c r="A178" s="590" t="s">
        <v>135</v>
      </c>
      <c r="B178" s="61" t="s">
        <v>579</v>
      </c>
      <c r="C178" s="191" t="s">
        <v>38</v>
      </c>
      <c r="D178" s="394">
        <v>118</v>
      </c>
      <c r="E178" s="394"/>
      <c r="F178" s="394">
        <f t="shared" si="0"/>
        <v>0</v>
      </c>
    </row>
    <row r="179" spans="1:6" x14ac:dyDescent="0.2">
      <c r="A179" s="590" t="s">
        <v>235</v>
      </c>
      <c r="B179" s="61" t="s">
        <v>580</v>
      </c>
      <c r="C179" s="191" t="s">
        <v>38</v>
      </c>
      <c r="D179" s="394">
        <v>2</v>
      </c>
      <c r="E179" s="394"/>
      <c r="F179" s="394">
        <f t="shared" si="0"/>
        <v>0</v>
      </c>
    </row>
    <row r="180" spans="1:6" x14ac:dyDescent="0.2">
      <c r="A180" s="590"/>
      <c r="B180" s="61"/>
      <c r="C180" s="191"/>
      <c r="D180" s="394"/>
      <c r="E180" s="394"/>
      <c r="F180" s="394"/>
    </row>
    <row r="181" spans="1:6" ht="25.5" x14ac:dyDescent="0.2">
      <c r="A181" s="590" t="s">
        <v>191</v>
      </c>
      <c r="B181" s="61" t="s">
        <v>581</v>
      </c>
      <c r="C181" s="191" t="s">
        <v>15</v>
      </c>
      <c r="D181" s="394">
        <v>1</v>
      </c>
      <c r="E181" s="394"/>
      <c r="F181" s="394">
        <f>D181*E181</f>
        <v>0</v>
      </c>
    </row>
    <row r="182" spans="1:6" x14ac:dyDescent="0.2">
      <c r="A182" s="590"/>
      <c r="B182" s="61"/>
      <c r="C182" s="191"/>
      <c r="D182" s="394"/>
      <c r="E182" s="394"/>
      <c r="F182" s="394"/>
    </row>
    <row r="183" spans="1:6" ht="25.5" x14ac:dyDescent="0.2">
      <c r="A183" s="590" t="s">
        <v>192</v>
      </c>
      <c r="B183" s="61" t="s">
        <v>582</v>
      </c>
      <c r="C183" s="191"/>
      <c r="D183" s="394"/>
      <c r="E183" s="394"/>
      <c r="F183" s="394"/>
    </row>
    <row r="184" spans="1:6" x14ac:dyDescent="0.2">
      <c r="A184" s="590" t="s">
        <v>52</v>
      </c>
      <c r="B184" s="61" t="s">
        <v>583</v>
      </c>
      <c r="C184" s="191" t="s">
        <v>15</v>
      </c>
      <c r="D184" s="394">
        <v>2</v>
      </c>
      <c r="E184" s="394"/>
      <c r="F184" s="394">
        <f>D184*E184</f>
        <v>0</v>
      </c>
    </row>
    <row r="185" spans="1:6" x14ac:dyDescent="0.2">
      <c r="A185" s="590" t="s">
        <v>53</v>
      </c>
      <c r="B185" s="61" t="s">
        <v>584</v>
      </c>
      <c r="C185" s="191" t="s">
        <v>15</v>
      </c>
      <c r="D185" s="394">
        <v>3</v>
      </c>
      <c r="E185" s="394"/>
      <c r="F185" s="394">
        <f>D185*E185</f>
        <v>0</v>
      </c>
    </row>
    <row r="186" spans="1:6" x14ac:dyDescent="0.2">
      <c r="A186" s="590" t="s">
        <v>58</v>
      </c>
      <c r="B186" s="61" t="s">
        <v>585</v>
      </c>
      <c r="C186" s="191" t="s">
        <v>15</v>
      </c>
      <c r="D186" s="394">
        <v>1</v>
      </c>
      <c r="E186" s="394"/>
      <c r="F186" s="394">
        <f>D186*E186</f>
        <v>0</v>
      </c>
    </row>
    <row r="187" spans="1:6" x14ac:dyDescent="0.2">
      <c r="A187" s="590" t="s">
        <v>135</v>
      </c>
      <c r="B187" s="61" t="s">
        <v>586</v>
      </c>
      <c r="C187" s="191" t="s">
        <v>15</v>
      </c>
      <c r="D187" s="394">
        <v>1</v>
      </c>
      <c r="E187" s="394"/>
      <c r="F187" s="394">
        <f>D187*E187</f>
        <v>0</v>
      </c>
    </row>
    <row r="188" spans="1:6" x14ac:dyDescent="0.2">
      <c r="A188" s="590"/>
      <c r="B188" s="61"/>
      <c r="C188" s="191"/>
      <c r="D188" s="394"/>
      <c r="E188" s="394"/>
      <c r="F188" s="394"/>
    </row>
    <row r="189" spans="1:6" ht="114.75" x14ac:dyDescent="0.2">
      <c r="A189" s="590" t="s">
        <v>193</v>
      </c>
      <c r="B189" s="61" t="s">
        <v>587</v>
      </c>
      <c r="C189" s="191"/>
      <c r="D189" s="394"/>
      <c r="E189" s="394"/>
      <c r="F189" s="394"/>
    </row>
    <row r="190" spans="1:6" x14ac:dyDescent="0.2">
      <c r="A190" s="590"/>
      <c r="B190" s="195" t="s">
        <v>588</v>
      </c>
      <c r="C190" s="191"/>
      <c r="D190" s="394"/>
      <c r="E190" s="394"/>
      <c r="F190" s="394"/>
    </row>
    <row r="191" spans="1:6" x14ac:dyDescent="0.2">
      <c r="A191" s="590" t="s">
        <v>52</v>
      </c>
      <c r="B191" s="61" t="s">
        <v>589</v>
      </c>
      <c r="C191" s="191" t="s">
        <v>15</v>
      </c>
      <c r="D191" s="394">
        <v>2</v>
      </c>
      <c r="E191" s="394"/>
      <c r="F191" s="394">
        <f t="shared" ref="F191:F192" si="1">D191*E191</f>
        <v>0</v>
      </c>
    </row>
    <row r="192" spans="1:6" x14ac:dyDescent="0.2">
      <c r="A192" s="590" t="s">
        <v>53</v>
      </c>
      <c r="B192" s="61" t="s">
        <v>590</v>
      </c>
      <c r="C192" s="191" t="s">
        <v>15</v>
      </c>
      <c r="D192" s="394">
        <v>1</v>
      </c>
      <c r="E192" s="394"/>
      <c r="F192" s="394">
        <f t="shared" si="1"/>
        <v>0</v>
      </c>
    </row>
    <row r="193" spans="1:6" x14ac:dyDescent="0.2">
      <c r="A193" s="590"/>
      <c r="B193" s="195" t="s">
        <v>591</v>
      </c>
      <c r="C193" s="191"/>
      <c r="D193" s="394"/>
      <c r="E193" s="394"/>
      <c r="F193" s="394"/>
    </row>
    <row r="194" spans="1:6" x14ac:dyDescent="0.2">
      <c r="A194" s="590" t="s">
        <v>58</v>
      </c>
      <c r="B194" s="61" t="s">
        <v>592</v>
      </c>
      <c r="C194" s="191" t="s">
        <v>15</v>
      </c>
      <c r="D194" s="394">
        <v>4</v>
      </c>
      <c r="E194" s="394"/>
      <c r="F194" s="394">
        <f>D194*E194</f>
        <v>0</v>
      </c>
    </row>
    <row r="195" spans="1:6" x14ac:dyDescent="0.2">
      <c r="A195" s="590" t="s">
        <v>135</v>
      </c>
      <c r="B195" s="61" t="s">
        <v>593</v>
      </c>
      <c r="C195" s="191" t="s">
        <v>15</v>
      </c>
      <c r="D195" s="394">
        <v>1</v>
      </c>
      <c r="E195" s="394"/>
      <c r="F195" s="394">
        <f>D195*E195</f>
        <v>0</v>
      </c>
    </row>
    <row r="196" spans="1:6" x14ac:dyDescent="0.2">
      <c r="A196" s="590" t="s">
        <v>235</v>
      </c>
      <c r="B196" s="61" t="s">
        <v>594</v>
      </c>
      <c r="C196" s="191" t="s">
        <v>15</v>
      </c>
      <c r="D196" s="394">
        <v>2</v>
      </c>
      <c r="E196" s="394"/>
      <c r="F196" s="394">
        <f>D196*E196</f>
        <v>0</v>
      </c>
    </row>
    <row r="197" spans="1:6" x14ac:dyDescent="0.2">
      <c r="A197" s="590" t="s">
        <v>236</v>
      </c>
      <c r="B197" s="61" t="s">
        <v>595</v>
      </c>
      <c r="C197" s="191" t="s">
        <v>15</v>
      </c>
      <c r="D197" s="394">
        <v>1</v>
      </c>
      <c r="E197" s="394"/>
      <c r="F197" s="394">
        <f t="shared" ref="F197" si="2">D197*E197</f>
        <v>0</v>
      </c>
    </row>
    <row r="198" spans="1:6" x14ac:dyDescent="0.2">
      <c r="A198" s="590"/>
      <c r="B198" s="61"/>
      <c r="C198" s="191"/>
      <c r="D198" s="394"/>
      <c r="E198" s="394"/>
      <c r="F198" s="394"/>
    </row>
    <row r="199" spans="1:6" ht="76.5" x14ac:dyDescent="0.2">
      <c r="A199" s="590" t="s">
        <v>194</v>
      </c>
      <c r="B199" s="61" t="s">
        <v>335</v>
      </c>
      <c r="C199" s="191" t="s">
        <v>38</v>
      </c>
      <c r="D199" s="394">
        <v>10</v>
      </c>
      <c r="E199" s="394"/>
      <c r="F199" s="394">
        <f t="shared" ref="F199" si="3">D199*E199</f>
        <v>0</v>
      </c>
    </row>
    <row r="200" spans="1:6" x14ac:dyDescent="0.2">
      <c r="A200" s="590"/>
      <c r="B200" s="61"/>
      <c r="C200" s="191"/>
      <c r="D200" s="394"/>
      <c r="E200" s="394"/>
      <c r="F200" s="394"/>
    </row>
    <row r="201" spans="1:6" ht="63.75" x14ac:dyDescent="0.2">
      <c r="A201" s="590" t="s">
        <v>195</v>
      </c>
      <c r="B201" s="602" t="s">
        <v>596</v>
      </c>
      <c r="C201" s="191" t="s">
        <v>15</v>
      </c>
      <c r="D201" s="394">
        <v>28</v>
      </c>
      <c r="E201" s="394"/>
      <c r="F201" s="394">
        <f>D201*E201</f>
        <v>0</v>
      </c>
    </row>
    <row r="202" spans="1:6" x14ac:dyDescent="0.2">
      <c r="A202" s="590"/>
      <c r="B202" s="61"/>
      <c r="C202" s="191"/>
      <c r="D202" s="394"/>
      <c r="E202" s="394"/>
      <c r="F202" s="394"/>
    </row>
    <row r="203" spans="1:6" ht="51" x14ac:dyDescent="0.2">
      <c r="A203" s="590" t="s">
        <v>336</v>
      </c>
      <c r="B203" s="61" t="s">
        <v>31</v>
      </c>
      <c r="C203" s="191" t="s">
        <v>13</v>
      </c>
      <c r="D203" s="394">
        <v>830</v>
      </c>
      <c r="E203" s="394"/>
      <c r="F203" s="394">
        <f>D203*E203</f>
        <v>0</v>
      </c>
    </row>
    <row r="204" spans="1:6" x14ac:dyDescent="0.2">
      <c r="A204" s="590"/>
      <c r="B204" s="61"/>
      <c r="C204" s="191"/>
      <c r="D204" s="394"/>
      <c r="E204" s="394"/>
      <c r="F204" s="394"/>
    </row>
    <row r="205" spans="1:6" ht="38.25" x14ac:dyDescent="0.2">
      <c r="A205" s="590" t="s">
        <v>597</v>
      </c>
      <c r="B205" s="61" t="s">
        <v>32</v>
      </c>
      <c r="C205" s="191" t="s">
        <v>598</v>
      </c>
      <c r="D205" s="394">
        <v>150</v>
      </c>
      <c r="E205" s="394"/>
      <c r="F205" s="394">
        <f>D205*E205</f>
        <v>0</v>
      </c>
    </row>
    <row r="206" spans="1:6" x14ac:dyDescent="0.2">
      <c r="A206" s="590"/>
      <c r="B206" s="61"/>
      <c r="C206" s="191"/>
      <c r="D206" s="394"/>
      <c r="E206" s="394"/>
      <c r="F206" s="394"/>
    </row>
    <row r="207" spans="1:6" ht="39" thickBot="1" x14ac:dyDescent="0.25">
      <c r="A207" s="591" t="s">
        <v>599</v>
      </c>
      <c r="B207" s="592" t="s">
        <v>33</v>
      </c>
      <c r="C207" s="299" t="s">
        <v>598</v>
      </c>
      <c r="D207" s="445">
        <v>150</v>
      </c>
      <c r="E207" s="445"/>
      <c r="F207" s="445">
        <f>D207*E207</f>
        <v>0</v>
      </c>
    </row>
    <row r="208" spans="1:6" s="63" customFormat="1" ht="14.25" thickTop="1" thickBot="1" x14ac:dyDescent="0.25">
      <c r="A208" s="600"/>
      <c r="B208" s="594" t="s">
        <v>600</v>
      </c>
      <c r="C208" s="300"/>
      <c r="D208" s="453"/>
      <c r="E208" s="453"/>
      <c r="F208" s="454">
        <f>SUM(F146:F207)</f>
        <v>0</v>
      </c>
    </row>
    <row r="209" spans="1:6" ht="13.5" thickTop="1" x14ac:dyDescent="0.2">
      <c r="A209" s="596"/>
      <c r="B209" s="597"/>
      <c r="C209" s="301"/>
      <c r="D209" s="446"/>
      <c r="E209" s="446"/>
      <c r="F209" s="446"/>
    </row>
    <row r="210" spans="1:6" x14ac:dyDescent="0.2">
      <c r="A210" s="590"/>
      <c r="B210" s="61"/>
      <c r="C210" s="191"/>
      <c r="D210" s="394"/>
      <c r="E210" s="394"/>
      <c r="F210" s="394"/>
    </row>
    <row r="211" spans="1:6" x14ac:dyDescent="0.2">
      <c r="A211" s="588" t="s">
        <v>144</v>
      </c>
      <c r="B211" s="195" t="s">
        <v>7</v>
      </c>
      <c r="C211" s="191"/>
      <c r="D211" s="394"/>
      <c r="E211" s="394"/>
      <c r="F211" s="394"/>
    </row>
    <row r="212" spans="1:6" x14ac:dyDescent="0.2">
      <c r="A212" s="588"/>
      <c r="B212" s="195"/>
      <c r="C212" s="191"/>
      <c r="D212" s="394"/>
      <c r="E212" s="394"/>
      <c r="F212" s="394"/>
    </row>
    <row r="213" spans="1:6" ht="89.25" x14ac:dyDescent="0.2">
      <c r="A213" s="588"/>
      <c r="B213" s="603" t="s">
        <v>601</v>
      </c>
      <c r="C213" s="191"/>
      <c r="D213" s="394"/>
      <c r="E213" s="394"/>
      <c r="F213" s="394"/>
    </row>
    <row r="214" spans="1:6" ht="165.75" x14ac:dyDescent="0.2">
      <c r="A214" s="588"/>
      <c r="B214" s="603" t="s">
        <v>602</v>
      </c>
      <c r="C214" s="191"/>
      <c r="D214" s="394"/>
      <c r="E214" s="394"/>
      <c r="F214" s="394"/>
    </row>
    <row r="215" spans="1:6" ht="204" x14ac:dyDescent="0.2">
      <c r="A215" s="588"/>
      <c r="B215" s="603" t="s">
        <v>603</v>
      </c>
      <c r="C215" s="191"/>
      <c r="D215" s="394"/>
      <c r="E215" s="394"/>
      <c r="F215" s="394"/>
    </row>
    <row r="216" spans="1:6" x14ac:dyDescent="0.2">
      <c r="A216" s="588"/>
      <c r="B216" s="603"/>
      <c r="C216" s="191"/>
      <c r="D216" s="394"/>
      <c r="E216" s="394"/>
      <c r="F216" s="394"/>
    </row>
    <row r="217" spans="1:6" ht="25.5" x14ac:dyDescent="0.2">
      <c r="A217" s="590" t="s">
        <v>196</v>
      </c>
      <c r="B217" s="61" t="s">
        <v>604</v>
      </c>
      <c r="C217" s="191"/>
      <c r="D217" s="394"/>
      <c r="E217" s="394"/>
      <c r="F217" s="394"/>
    </row>
    <row r="218" spans="1:6" x14ac:dyDescent="0.2">
      <c r="A218" s="590" t="s">
        <v>52</v>
      </c>
      <c r="B218" s="61" t="s">
        <v>605</v>
      </c>
      <c r="C218" s="191" t="s">
        <v>13</v>
      </c>
      <c r="D218" s="394">
        <v>36</v>
      </c>
      <c r="E218" s="394"/>
      <c r="F218" s="394">
        <f>D218*E218</f>
        <v>0</v>
      </c>
    </row>
    <row r="219" spans="1:6" x14ac:dyDescent="0.2">
      <c r="A219" s="590" t="s">
        <v>53</v>
      </c>
      <c r="B219" s="61" t="s">
        <v>606</v>
      </c>
      <c r="C219" s="191" t="s">
        <v>13</v>
      </c>
      <c r="D219" s="394">
        <v>14</v>
      </c>
      <c r="E219" s="394"/>
      <c r="F219" s="394">
        <f>D219*E219</f>
        <v>0</v>
      </c>
    </row>
    <row r="220" spans="1:6" x14ac:dyDescent="0.2">
      <c r="A220" s="590" t="s">
        <v>58</v>
      </c>
      <c r="B220" s="61" t="s">
        <v>607</v>
      </c>
      <c r="C220" s="191" t="s">
        <v>13</v>
      </c>
      <c r="D220" s="394">
        <v>8</v>
      </c>
      <c r="E220" s="394"/>
      <c r="F220" s="394">
        <f>D220*E220</f>
        <v>0</v>
      </c>
    </row>
    <row r="221" spans="1:6" s="197" customFormat="1" x14ac:dyDescent="0.2">
      <c r="A221" s="590"/>
      <c r="B221" s="61"/>
      <c r="C221" s="191"/>
      <c r="D221" s="394"/>
      <c r="E221" s="394"/>
      <c r="F221" s="394"/>
    </row>
    <row r="222" spans="1:6" s="197" customFormat="1" ht="38.25" x14ac:dyDescent="0.2">
      <c r="A222" s="590" t="s">
        <v>197</v>
      </c>
      <c r="B222" s="61" t="s">
        <v>608</v>
      </c>
      <c r="C222" s="191" t="s">
        <v>13</v>
      </c>
      <c r="D222" s="394">
        <v>10</v>
      </c>
      <c r="E222" s="394"/>
      <c r="F222" s="394">
        <f>D222*E222</f>
        <v>0</v>
      </c>
    </row>
    <row r="223" spans="1:6" s="197" customFormat="1" x14ac:dyDescent="0.2">
      <c r="A223" s="590"/>
      <c r="B223" s="61"/>
      <c r="C223" s="191"/>
      <c r="D223" s="394"/>
      <c r="E223" s="394"/>
      <c r="F223" s="394"/>
    </row>
    <row r="224" spans="1:6" ht="63.75" x14ac:dyDescent="0.2">
      <c r="A224" s="590" t="s">
        <v>198</v>
      </c>
      <c r="B224" s="61" t="s">
        <v>609</v>
      </c>
      <c r="C224" s="191" t="s">
        <v>13</v>
      </c>
      <c r="D224" s="394">
        <v>175</v>
      </c>
      <c r="E224" s="394"/>
      <c r="F224" s="394">
        <f>D224*E224</f>
        <v>0</v>
      </c>
    </row>
    <row r="225" spans="1:6" x14ac:dyDescent="0.2">
      <c r="A225" s="590"/>
      <c r="B225" s="61"/>
      <c r="C225" s="191"/>
      <c r="D225" s="394"/>
      <c r="E225" s="394"/>
      <c r="F225" s="394"/>
    </row>
    <row r="226" spans="1:6" ht="51" x14ac:dyDescent="0.2">
      <c r="A226" s="590" t="s">
        <v>199</v>
      </c>
      <c r="B226" s="61" t="s">
        <v>610</v>
      </c>
      <c r="C226" s="191" t="s">
        <v>13</v>
      </c>
      <c r="D226" s="394">
        <v>21</v>
      </c>
      <c r="E226" s="394"/>
      <c r="F226" s="394">
        <f>D226*E226</f>
        <v>0</v>
      </c>
    </row>
    <row r="227" spans="1:6" s="197" customFormat="1" x14ac:dyDescent="0.2">
      <c r="A227" s="590"/>
      <c r="B227" s="61"/>
      <c r="C227" s="191"/>
      <c r="D227" s="394"/>
      <c r="E227" s="394"/>
      <c r="F227" s="394"/>
    </row>
    <row r="228" spans="1:6" s="197" customFormat="1" ht="51" x14ac:dyDescent="0.2">
      <c r="A228" s="590" t="s">
        <v>200</v>
      </c>
      <c r="B228" s="61" t="s">
        <v>611</v>
      </c>
      <c r="C228" s="191"/>
      <c r="D228" s="394"/>
      <c r="E228" s="394"/>
      <c r="F228" s="394">
        <f>D228*E228</f>
        <v>0</v>
      </c>
    </row>
    <row r="229" spans="1:6" s="197" customFormat="1" x14ac:dyDescent="0.2">
      <c r="A229" s="590" t="s">
        <v>52</v>
      </c>
      <c r="B229" s="61" t="s">
        <v>612</v>
      </c>
      <c r="C229" s="191" t="s">
        <v>13</v>
      </c>
      <c r="D229" s="394">
        <v>660</v>
      </c>
      <c r="E229" s="394"/>
      <c r="F229" s="394">
        <f>D229*E229</f>
        <v>0</v>
      </c>
    </row>
    <row r="230" spans="1:6" s="197" customFormat="1" ht="25.5" x14ac:dyDescent="0.2">
      <c r="A230" s="590" t="s">
        <v>53</v>
      </c>
      <c r="B230" s="61" t="s">
        <v>613</v>
      </c>
      <c r="C230" s="191" t="s">
        <v>13</v>
      </c>
      <c r="D230" s="394">
        <v>70</v>
      </c>
      <c r="E230" s="394"/>
      <c r="F230" s="394">
        <f>D230*E230</f>
        <v>0</v>
      </c>
    </row>
    <row r="231" spans="1:6" s="197" customFormat="1" x14ac:dyDescent="0.2">
      <c r="A231" s="590" t="s">
        <v>58</v>
      </c>
      <c r="B231" s="61" t="s">
        <v>614</v>
      </c>
      <c r="C231" s="191" t="s">
        <v>13</v>
      </c>
      <c r="D231" s="394">
        <v>121</v>
      </c>
      <c r="E231" s="394"/>
      <c r="F231" s="394">
        <f>D231*E231</f>
        <v>0</v>
      </c>
    </row>
    <row r="232" spans="1:6" s="197" customFormat="1" ht="25.5" x14ac:dyDescent="0.2">
      <c r="A232" s="590" t="s">
        <v>135</v>
      </c>
      <c r="B232" s="61" t="s">
        <v>615</v>
      </c>
      <c r="C232" s="191" t="s">
        <v>13</v>
      </c>
      <c r="D232" s="394">
        <v>10</v>
      </c>
      <c r="E232" s="394"/>
      <c r="F232" s="394">
        <f>D232*E232</f>
        <v>0</v>
      </c>
    </row>
    <row r="233" spans="1:6" s="197" customFormat="1" x14ac:dyDescent="0.2">
      <c r="A233" s="590"/>
      <c r="B233" s="61"/>
      <c r="C233" s="191"/>
      <c r="D233" s="394"/>
      <c r="E233" s="394"/>
      <c r="F233" s="394"/>
    </row>
    <row r="234" spans="1:6" ht="25.5" x14ac:dyDescent="0.2">
      <c r="A234" s="590" t="s">
        <v>201</v>
      </c>
      <c r="B234" s="61" t="s">
        <v>616</v>
      </c>
      <c r="C234" s="191"/>
      <c r="D234" s="394"/>
      <c r="E234" s="394"/>
      <c r="F234" s="394"/>
    </row>
    <row r="235" spans="1:6" x14ac:dyDescent="0.2">
      <c r="A235" s="590" t="s">
        <v>52</v>
      </c>
      <c r="B235" s="61" t="s">
        <v>617</v>
      </c>
      <c r="C235" s="191" t="s">
        <v>13</v>
      </c>
      <c r="D235" s="394">
        <v>6</v>
      </c>
      <c r="E235" s="394"/>
      <c r="F235" s="394">
        <f>D235*E235</f>
        <v>0</v>
      </c>
    </row>
    <row r="236" spans="1:6" x14ac:dyDescent="0.2">
      <c r="A236" s="590" t="s">
        <v>53</v>
      </c>
      <c r="B236" s="61" t="s">
        <v>618</v>
      </c>
      <c r="C236" s="191" t="s">
        <v>13</v>
      </c>
      <c r="D236" s="394">
        <v>20</v>
      </c>
      <c r="E236" s="394"/>
      <c r="F236" s="394">
        <f>D236*E236</f>
        <v>0</v>
      </c>
    </row>
    <row r="237" spans="1:6" x14ac:dyDescent="0.2">
      <c r="A237" s="590" t="s">
        <v>58</v>
      </c>
      <c r="B237" s="61" t="s">
        <v>619</v>
      </c>
      <c r="C237" s="191" t="s">
        <v>13</v>
      </c>
      <c r="D237" s="394">
        <v>10</v>
      </c>
      <c r="E237" s="394"/>
      <c r="F237" s="394">
        <f>D237*E237</f>
        <v>0</v>
      </c>
    </row>
    <row r="238" spans="1:6" x14ac:dyDescent="0.2">
      <c r="A238" s="590"/>
      <c r="B238" s="61"/>
      <c r="C238" s="191"/>
      <c r="D238" s="394"/>
      <c r="E238" s="394"/>
      <c r="F238" s="394"/>
    </row>
    <row r="239" spans="1:6" ht="25.5" x14ac:dyDescent="0.2">
      <c r="A239" s="590" t="s">
        <v>202</v>
      </c>
      <c r="B239" s="61" t="s">
        <v>620</v>
      </c>
      <c r="C239" s="191"/>
      <c r="D239" s="394"/>
      <c r="E239" s="394"/>
      <c r="F239" s="394"/>
    </row>
    <row r="240" spans="1:6" x14ac:dyDescent="0.2">
      <c r="A240" s="590" t="s">
        <v>52</v>
      </c>
      <c r="B240" s="61" t="s">
        <v>621</v>
      </c>
      <c r="C240" s="191" t="s">
        <v>13</v>
      </c>
      <c r="D240" s="394">
        <v>65</v>
      </c>
      <c r="E240" s="394"/>
      <c r="F240" s="394">
        <f>D240*E240</f>
        <v>0</v>
      </c>
    </row>
    <row r="241" spans="1:6" x14ac:dyDescent="0.2">
      <c r="A241" s="590" t="s">
        <v>53</v>
      </c>
      <c r="B241" s="61" t="s">
        <v>622</v>
      </c>
      <c r="C241" s="191" t="s">
        <v>13</v>
      </c>
      <c r="D241" s="394">
        <v>21</v>
      </c>
      <c r="E241" s="394"/>
      <c r="F241" s="394">
        <f>D241*E241</f>
        <v>0</v>
      </c>
    </row>
    <row r="242" spans="1:6" x14ac:dyDescent="0.2">
      <c r="A242" s="590" t="s">
        <v>58</v>
      </c>
      <c r="B242" s="61" t="s">
        <v>614</v>
      </c>
      <c r="C242" s="191" t="s">
        <v>13</v>
      </c>
      <c r="D242" s="394">
        <v>45</v>
      </c>
      <c r="E242" s="394"/>
      <c r="F242" s="394">
        <f>D242*E242</f>
        <v>0</v>
      </c>
    </row>
    <row r="243" spans="1:6" x14ac:dyDescent="0.2">
      <c r="A243" s="590"/>
      <c r="B243" s="61"/>
      <c r="C243" s="191"/>
      <c r="D243" s="394"/>
      <c r="E243" s="394"/>
      <c r="F243" s="394"/>
    </row>
    <row r="244" spans="1:6" ht="25.5" x14ac:dyDescent="0.2">
      <c r="A244" s="590" t="s">
        <v>203</v>
      </c>
      <c r="B244" s="61" t="s">
        <v>623</v>
      </c>
      <c r="C244" s="191" t="s">
        <v>13</v>
      </c>
      <c r="D244" s="394">
        <v>1</v>
      </c>
      <c r="E244" s="394"/>
      <c r="F244" s="394">
        <f>D244*E244</f>
        <v>0</v>
      </c>
    </row>
    <row r="245" spans="1:6" x14ac:dyDescent="0.2">
      <c r="A245" s="590"/>
      <c r="B245" s="61"/>
      <c r="C245" s="191"/>
      <c r="D245" s="394"/>
      <c r="E245" s="394"/>
      <c r="F245" s="394"/>
    </row>
    <row r="246" spans="1:6" ht="38.25" x14ac:dyDescent="0.2">
      <c r="A246" s="590" t="s">
        <v>204</v>
      </c>
      <c r="B246" s="61" t="s">
        <v>624</v>
      </c>
      <c r="C246" s="191" t="s">
        <v>13</v>
      </c>
      <c r="D246" s="394">
        <v>35</v>
      </c>
      <c r="E246" s="394"/>
      <c r="F246" s="394">
        <f>D246*E246</f>
        <v>0</v>
      </c>
    </row>
    <row r="247" spans="1:6" x14ac:dyDescent="0.2">
      <c r="A247" s="590"/>
      <c r="B247" s="61"/>
      <c r="C247" s="191"/>
      <c r="D247" s="394"/>
      <c r="E247" s="394"/>
      <c r="F247" s="394"/>
    </row>
    <row r="248" spans="1:6" ht="38.25" x14ac:dyDescent="0.2">
      <c r="A248" s="590" t="s">
        <v>205</v>
      </c>
      <c r="B248" s="61" t="s">
        <v>625</v>
      </c>
      <c r="C248" s="191"/>
      <c r="D248" s="394"/>
      <c r="E248" s="394"/>
      <c r="F248" s="394"/>
    </row>
    <row r="249" spans="1:6" x14ac:dyDescent="0.2">
      <c r="A249" s="590" t="s">
        <v>52</v>
      </c>
      <c r="B249" s="61" t="s">
        <v>626</v>
      </c>
      <c r="C249" s="191" t="s">
        <v>13</v>
      </c>
      <c r="D249" s="394">
        <v>2363</v>
      </c>
      <c r="E249" s="394"/>
      <c r="F249" s="394">
        <f>D249*E249</f>
        <v>0</v>
      </c>
    </row>
    <row r="250" spans="1:6" x14ac:dyDescent="0.2">
      <c r="A250" s="590" t="s">
        <v>53</v>
      </c>
      <c r="B250" s="61" t="s">
        <v>627</v>
      </c>
      <c r="C250" s="191" t="s">
        <v>13</v>
      </c>
      <c r="D250" s="394">
        <v>830</v>
      </c>
      <c r="E250" s="394"/>
      <c r="F250" s="394">
        <f>D250*E250</f>
        <v>0</v>
      </c>
    </row>
    <row r="251" spans="1:6" s="197" customFormat="1" x14ac:dyDescent="0.2">
      <c r="A251" s="590"/>
      <c r="B251" s="61"/>
      <c r="C251" s="191"/>
      <c r="D251" s="394"/>
      <c r="E251" s="394"/>
      <c r="F251" s="394"/>
    </row>
    <row r="252" spans="1:6" ht="38.25" customHeight="1" x14ac:dyDescent="0.2">
      <c r="A252" s="590" t="s">
        <v>206</v>
      </c>
      <c r="B252" s="61" t="s">
        <v>628</v>
      </c>
      <c r="C252" s="191"/>
      <c r="D252" s="394"/>
      <c r="E252" s="394"/>
      <c r="F252" s="394">
        <f>D252*E252</f>
        <v>0</v>
      </c>
    </row>
    <row r="253" spans="1:6" ht="25.5" x14ac:dyDescent="0.2">
      <c r="A253" s="590" t="s">
        <v>52</v>
      </c>
      <c r="B253" s="61" t="s">
        <v>629</v>
      </c>
      <c r="C253" s="191" t="s">
        <v>13</v>
      </c>
      <c r="D253" s="394">
        <v>175</v>
      </c>
      <c r="E253" s="394"/>
      <c r="F253" s="394">
        <f>D253*E253</f>
        <v>0</v>
      </c>
    </row>
    <row r="254" spans="1:6" ht="25.5" x14ac:dyDescent="0.2">
      <c r="A254" s="590" t="s">
        <v>53</v>
      </c>
      <c r="B254" s="61" t="s">
        <v>630</v>
      </c>
      <c r="C254" s="191" t="s">
        <v>13</v>
      </c>
      <c r="D254" s="394">
        <v>435</v>
      </c>
      <c r="E254" s="394"/>
      <c r="F254" s="394">
        <f>D254*E254</f>
        <v>0</v>
      </c>
    </row>
    <row r="255" spans="1:6" x14ac:dyDescent="0.2">
      <c r="A255" s="590"/>
      <c r="B255" s="61"/>
      <c r="C255" s="191"/>
      <c r="D255" s="394"/>
      <c r="E255" s="394"/>
      <c r="F255" s="394"/>
    </row>
    <row r="256" spans="1:6" ht="25.5" x14ac:dyDescent="0.2">
      <c r="A256" s="590" t="s">
        <v>207</v>
      </c>
      <c r="B256" s="61" t="s">
        <v>631</v>
      </c>
      <c r="C256" s="191"/>
      <c r="D256" s="394"/>
      <c r="E256" s="394"/>
      <c r="F256" s="394"/>
    </row>
    <row r="257" spans="1:6" x14ac:dyDescent="0.2">
      <c r="A257" s="590" t="s">
        <v>52</v>
      </c>
      <c r="B257" s="61" t="s">
        <v>632</v>
      </c>
      <c r="C257" s="191" t="s">
        <v>13</v>
      </c>
      <c r="D257" s="394">
        <v>0.6</v>
      </c>
      <c r="E257" s="394"/>
      <c r="F257" s="394">
        <f>D257*E257</f>
        <v>0</v>
      </c>
    </row>
    <row r="258" spans="1:6" x14ac:dyDescent="0.2">
      <c r="A258" s="590" t="s">
        <v>53</v>
      </c>
      <c r="B258" s="61" t="s">
        <v>633</v>
      </c>
      <c r="C258" s="191" t="s">
        <v>13</v>
      </c>
      <c r="D258" s="394">
        <v>1.2</v>
      </c>
      <c r="E258" s="394"/>
      <c r="F258" s="394">
        <f>D258*E258</f>
        <v>0</v>
      </c>
    </row>
    <row r="259" spans="1:6" ht="69" customHeight="1" x14ac:dyDescent="0.2">
      <c r="A259" s="590" t="s">
        <v>58</v>
      </c>
      <c r="B259" s="61" t="s">
        <v>634</v>
      </c>
      <c r="C259" s="191" t="s">
        <v>13</v>
      </c>
      <c r="D259" s="394">
        <v>0.5</v>
      </c>
      <c r="E259" s="394"/>
      <c r="F259" s="394">
        <f>D259*E259</f>
        <v>0</v>
      </c>
    </row>
    <row r="260" spans="1:6" x14ac:dyDescent="0.2">
      <c r="A260" s="590" t="s">
        <v>135</v>
      </c>
      <c r="B260" s="61" t="s">
        <v>635</v>
      </c>
      <c r="C260" s="191" t="s">
        <v>13</v>
      </c>
      <c r="D260" s="394">
        <v>0.6</v>
      </c>
      <c r="E260" s="394"/>
      <c r="F260" s="394">
        <f>D260*E260</f>
        <v>0</v>
      </c>
    </row>
    <row r="261" spans="1:6" x14ac:dyDescent="0.2">
      <c r="A261" s="590"/>
      <c r="B261" s="61"/>
      <c r="C261" s="191"/>
      <c r="D261" s="394"/>
      <c r="E261" s="394"/>
      <c r="F261" s="394"/>
    </row>
    <row r="262" spans="1:6" ht="38.25" x14ac:dyDescent="0.2">
      <c r="A262" s="590" t="s">
        <v>208</v>
      </c>
      <c r="B262" s="61" t="s">
        <v>636</v>
      </c>
      <c r="C262" s="191"/>
      <c r="D262" s="394"/>
      <c r="E262" s="394"/>
      <c r="F262" s="394"/>
    </row>
    <row r="263" spans="1:6" x14ac:dyDescent="0.2">
      <c r="A263" s="590"/>
      <c r="B263" s="195" t="s">
        <v>637</v>
      </c>
      <c r="C263" s="191"/>
      <c r="D263" s="394"/>
      <c r="E263" s="394"/>
      <c r="F263" s="394"/>
    </row>
    <row r="264" spans="1:6" x14ac:dyDescent="0.2">
      <c r="A264" s="590" t="s">
        <v>52</v>
      </c>
      <c r="B264" s="61" t="s">
        <v>638</v>
      </c>
      <c r="C264" s="191" t="s">
        <v>13</v>
      </c>
      <c r="D264" s="394">
        <v>2.7</v>
      </c>
      <c r="E264" s="394"/>
      <c r="F264" s="394">
        <f>D264*E264</f>
        <v>0</v>
      </c>
    </row>
    <row r="265" spans="1:6" x14ac:dyDescent="0.2">
      <c r="A265" s="590" t="s">
        <v>53</v>
      </c>
      <c r="B265" s="61" t="s">
        <v>639</v>
      </c>
      <c r="C265" s="191" t="s">
        <v>13</v>
      </c>
      <c r="D265" s="394">
        <v>1005</v>
      </c>
      <c r="E265" s="394"/>
      <c r="F265" s="394">
        <f>D265*E265</f>
        <v>0</v>
      </c>
    </row>
    <row r="266" spans="1:6" x14ac:dyDescent="0.2">
      <c r="A266" s="590" t="s">
        <v>58</v>
      </c>
      <c r="B266" s="61" t="s">
        <v>640</v>
      </c>
      <c r="C266" s="191" t="s">
        <v>13</v>
      </c>
      <c r="D266" s="394">
        <v>563</v>
      </c>
      <c r="E266" s="394"/>
      <c r="F266" s="394">
        <f>D266*E266</f>
        <v>0</v>
      </c>
    </row>
    <row r="267" spans="1:6" x14ac:dyDescent="0.2">
      <c r="A267" s="590" t="s">
        <v>135</v>
      </c>
      <c r="B267" s="61" t="s">
        <v>641</v>
      </c>
      <c r="C267" s="191" t="s">
        <v>13</v>
      </c>
      <c r="D267" s="394">
        <v>380</v>
      </c>
      <c r="E267" s="394"/>
      <c r="F267" s="394">
        <f>D267*E267</f>
        <v>0</v>
      </c>
    </row>
    <row r="268" spans="1:6" x14ac:dyDescent="0.2">
      <c r="A268" s="590"/>
      <c r="B268" s="195" t="s">
        <v>642</v>
      </c>
      <c r="C268" s="191"/>
      <c r="D268" s="394"/>
      <c r="E268" s="394"/>
      <c r="F268" s="394"/>
    </row>
    <row r="269" spans="1:6" x14ac:dyDescent="0.2">
      <c r="A269" s="590" t="s">
        <v>235</v>
      </c>
      <c r="B269" s="61" t="s">
        <v>643</v>
      </c>
      <c r="C269" s="191" t="s">
        <v>13</v>
      </c>
      <c r="D269" s="394">
        <v>584</v>
      </c>
      <c r="E269" s="394"/>
      <c r="F269" s="394">
        <f>D269*E269</f>
        <v>0</v>
      </c>
    </row>
    <row r="270" spans="1:6" x14ac:dyDescent="0.2">
      <c r="A270" s="590" t="s">
        <v>236</v>
      </c>
      <c r="B270" s="61" t="s">
        <v>644</v>
      </c>
      <c r="C270" s="191" t="s">
        <v>13</v>
      </c>
      <c r="D270" s="394">
        <v>114</v>
      </c>
      <c r="E270" s="394"/>
      <c r="F270" s="394">
        <f>D270*E270</f>
        <v>0</v>
      </c>
    </row>
    <row r="271" spans="1:6" x14ac:dyDescent="0.2">
      <c r="A271" s="590"/>
      <c r="B271" s="195" t="s">
        <v>645</v>
      </c>
      <c r="C271" s="191"/>
      <c r="D271" s="394"/>
      <c r="E271" s="394"/>
      <c r="F271" s="394"/>
    </row>
    <row r="272" spans="1:6" x14ac:dyDescent="0.2">
      <c r="A272" s="590" t="s">
        <v>237</v>
      </c>
      <c r="B272" s="61" t="s">
        <v>617</v>
      </c>
      <c r="C272" s="191" t="s">
        <v>13</v>
      </c>
      <c r="D272" s="394">
        <v>6</v>
      </c>
      <c r="E272" s="394"/>
      <c r="F272" s="394">
        <f>D272*E272</f>
        <v>0</v>
      </c>
    </row>
    <row r="273" spans="1:6" x14ac:dyDescent="0.2">
      <c r="A273" s="590" t="s">
        <v>238</v>
      </c>
      <c r="B273" s="61" t="s">
        <v>618</v>
      </c>
      <c r="C273" s="191" t="s">
        <v>13</v>
      </c>
      <c r="D273" s="394">
        <v>20</v>
      </c>
      <c r="E273" s="394"/>
      <c r="F273" s="394">
        <f>D273*E273</f>
        <v>0</v>
      </c>
    </row>
    <row r="274" spans="1:6" x14ac:dyDescent="0.2">
      <c r="A274" s="590" t="s">
        <v>239</v>
      </c>
      <c r="B274" s="61" t="s">
        <v>619</v>
      </c>
      <c r="C274" s="191" t="s">
        <v>13</v>
      </c>
      <c r="D274" s="394">
        <v>10</v>
      </c>
      <c r="E274" s="394"/>
      <c r="F274" s="394">
        <f>D274*E274</f>
        <v>0</v>
      </c>
    </row>
    <row r="275" spans="1:6" x14ac:dyDescent="0.2">
      <c r="A275" s="590"/>
      <c r="B275" s="195" t="s">
        <v>646</v>
      </c>
      <c r="C275" s="191"/>
      <c r="D275" s="394"/>
      <c r="E275" s="394"/>
      <c r="F275" s="394"/>
    </row>
    <row r="276" spans="1:6" x14ac:dyDescent="0.2">
      <c r="A276" s="590" t="s">
        <v>240</v>
      </c>
      <c r="B276" s="61" t="s">
        <v>647</v>
      </c>
      <c r="C276" s="191" t="s">
        <v>13</v>
      </c>
      <c r="D276" s="394">
        <v>65</v>
      </c>
      <c r="E276" s="394"/>
      <c r="F276" s="394">
        <f>D276*E276</f>
        <v>0</v>
      </c>
    </row>
    <row r="277" spans="1:6" x14ac:dyDescent="0.2">
      <c r="A277" s="590" t="s">
        <v>648</v>
      </c>
      <c r="B277" s="61" t="s">
        <v>649</v>
      </c>
      <c r="C277" s="191" t="s">
        <v>13</v>
      </c>
      <c r="D277" s="394">
        <v>21</v>
      </c>
      <c r="E277" s="394"/>
      <c r="F277" s="394">
        <f>D277*E277</f>
        <v>0</v>
      </c>
    </row>
    <row r="278" spans="1:6" x14ac:dyDescent="0.2">
      <c r="A278" s="590" t="s">
        <v>650</v>
      </c>
      <c r="B278" s="61" t="s">
        <v>644</v>
      </c>
      <c r="C278" s="191" t="s">
        <v>13</v>
      </c>
      <c r="D278" s="394">
        <v>45</v>
      </c>
      <c r="E278" s="394"/>
      <c r="F278" s="394">
        <f>D278*E278</f>
        <v>0</v>
      </c>
    </row>
    <row r="279" spans="1:6" ht="25.5" x14ac:dyDescent="0.2">
      <c r="A279" s="590"/>
      <c r="B279" s="195" t="s">
        <v>651</v>
      </c>
      <c r="C279" s="191"/>
      <c r="D279" s="394"/>
      <c r="E279" s="394"/>
      <c r="F279" s="394"/>
    </row>
    <row r="280" spans="1:6" x14ac:dyDescent="0.2">
      <c r="A280" s="590" t="s">
        <v>38</v>
      </c>
      <c r="B280" s="61" t="s">
        <v>652</v>
      </c>
      <c r="C280" s="191" t="s">
        <v>13</v>
      </c>
      <c r="D280" s="394">
        <v>14</v>
      </c>
      <c r="E280" s="394"/>
      <c r="F280" s="394">
        <f>D280*E280</f>
        <v>0</v>
      </c>
    </row>
    <row r="281" spans="1:6" x14ac:dyDescent="0.2">
      <c r="A281" s="590" t="s">
        <v>653</v>
      </c>
      <c r="B281" s="61" t="s">
        <v>654</v>
      </c>
      <c r="C281" s="191" t="s">
        <v>13</v>
      </c>
      <c r="D281" s="394">
        <v>8</v>
      </c>
      <c r="E281" s="394"/>
      <c r="F281" s="394">
        <f>D281*E281</f>
        <v>0</v>
      </c>
    </row>
    <row r="282" spans="1:6" x14ac:dyDescent="0.2">
      <c r="A282" s="590"/>
      <c r="B282" s="61"/>
      <c r="C282" s="191"/>
      <c r="D282" s="394"/>
      <c r="E282" s="394"/>
      <c r="F282" s="394"/>
    </row>
    <row r="283" spans="1:6" ht="51" x14ac:dyDescent="0.2">
      <c r="A283" s="590" t="s">
        <v>209</v>
      </c>
      <c r="B283" s="61" t="s">
        <v>655</v>
      </c>
      <c r="C283" s="191" t="s">
        <v>15</v>
      </c>
      <c r="D283" s="394">
        <v>44</v>
      </c>
      <c r="E283" s="394"/>
      <c r="F283" s="394">
        <f>D283*E283</f>
        <v>0</v>
      </c>
    </row>
    <row r="284" spans="1:6" x14ac:dyDescent="0.2">
      <c r="A284" s="590"/>
      <c r="B284" s="61"/>
      <c r="C284" s="191"/>
      <c r="D284" s="394"/>
      <c r="E284" s="394"/>
      <c r="F284" s="394"/>
    </row>
    <row r="285" spans="1:6" ht="51" x14ac:dyDescent="0.2">
      <c r="A285" s="590" t="s">
        <v>210</v>
      </c>
      <c r="B285" s="61" t="s">
        <v>656</v>
      </c>
      <c r="C285" s="191" t="s">
        <v>38</v>
      </c>
      <c r="D285" s="394">
        <v>20</v>
      </c>
      <c r="E285" s="394"/>
      <c r="F285" s="394">
        <f>D285*E285</f>
        <v>0</v>
      </c>
    </row>
    <row r="286" spans="1:6" x14ac:dyDescent="0.2">
      <c r="A286" s="590"/>
      <c r="B286" s="61"/>
      <c r="C286" s="191"/>
      <c r="D286" s="394"/>
      <c r="E286" s="394"/>
      <c r="F286" s="394"/>
    </row>
    <row r="287" spans="1:6" ht="51" x14ac:dyDescent="0.2">
      <c r="A287" s="590" t="s">
        <v>211</v>
      </c>
      <c r="B287" s="61" t="s">
        <v>657</v>
      </c>
      <c r="C287" s="191" t="s">
        <v>38</v>
      </c>
      <c r="D287" s="394">
        <v>250</v>
      </c>
      <c r="E287" s="394"/>
      <c r="F287" s="394">
        <f>D287*E287</f>
        <v>0</v>
      </c>
    </row>
    <row r="288" spans="1:6" x14ac:dyDescent="0.2">
      <c r="A288" s="590"/>
      <c r="B288" s="61"/>
      <c r="C288" s="191"/>
      <c r="D288" s="394"/>
      <c r="E288" s="394"/>
      <c r="F288" s="394"/>
    </row>
    <row r="289" spans="1:6" ht="51" x14ac:dyDescent="0.2">
      <c r="A289" s="590" t="s">
        <v>212</v>
      </c>
      <c r="B289" s="61" t="s">
        <v>658</v>
      </c>
      <c r="C289" s="191" t="s">
        <v>38</v>
      </c>
      <c r="D289" s="394">
        <v>20</v>
      </c>
      <c r="E289" s="394"/>
      <c r="F289" s="394">
        <f>D289*E289</f>
        <v>0</v>
      </c>
    </row>
    <row r="290" spans="1:6" ht="11.25" customHeight="1" x14ac:dyDescent="0.2">
      <c r="A290" s="590"/>
      <c r="B290" s="61"/>
      <c r="C290" s="191"/>
      <c r="D290" s="394"/>
      <c r="E290" s="394"/>
      <c r="F290" s="394"/>
    </row>
    <row r="291" spans="1:6" ht="38.25" x14ac:dyDescent="0.2">
      <c r="A291" s="590" t="s">
        <v>213</v>
      </c>
      <c r="B291" s="61" t="s">
        <v>659</v>
      </c>
      <c r="C291" s="191"/>
      <c r="D291" s="394"/>
      <c r="E291" s="394"/>
      <c r="F291" s="394"/>
    </row>
    <row r="292" spans="1:6" ht="11.25" customHeight="1" x14ac:dyDescent="0.2">
      <c r="A292" s="590" t="s">
        <v>52</v>
      </c>
      <c r="B292" s="61" t="s">
        <v>660</v>
      </c>
      <c r="C292" s="191" t="s">
        <v>15</v>
      </c>
      <c r="D292" s="394">
        <v>8</v>
      </c>
      <c r="E292" s="394"/>
      <c r="F292" s="394">
        <f>D292*E292</f>
        <v>0</v>
      </c>
    </row>
    <row r="293" spans="1:6" ht="11.25" customHeight="1" x14ac:dyDescent="0.2">
      <c r="A293" s="590" t="s">
        <v>53</v>
      </c>
      <c r="B293" s="61" t="s">
        <v>661</v>
      </c>
      <c r="C293" s="191" t="s">
        <v>15</v>
      </c>
      <c r="D293" s="394">
        <v>1</v>
      </c>
      <c r="E293" s="394"/>
      <c r="F293" s="394">
        <f>D293*E293</f>
        <v>0</v>
      </c>
    </row>
    <row r="294" spans="1:6" ht="11.25" customHeight="1" x14ac:dyDescent="0.2">
      <c r="A294" s="590"/>
      <c r="B294" s="61"/>
      <c r="C294" s="191"/>
      <c r="D294" s="394"/>
      <c r="E294" s="394"/>
      <c r="F294" s="394"/>
    </row>
    <row r="295" spans="1:6" ht="42" customHeight="1" x14ac:dyDescent="0.2">
      <c r="A295" s="590" t="s">
        <v>214</v>
      </c>
      <c r="B295" s="61" t="s">
        <v>662</v>
      </c>
      <c r="C295" s="191" t="s">
        <v>38</v>
      </c>
      <c r="D295" s="394">
        <v>110</v>
      </c>
      <c r="E295" s="394"/>
      <c r="F295" s="394">
        <f>D295*E295</f>
        <v>0</v>
      </c>
    </row>
    <row r="296" spans="1:6" ht="12" customHeight="1" x14ac:dyDescent="0.2">
      <c r="A296" s="590"/>
      <c r="B296" s="61"/>
      <c r="C296" s="191"/>
      <c r="D296" s="394"/>
      <c r="E296" s="394"/>
      <c r="F296" s="394"/>
    </row>
    <row r="297" spans="1:6" s="197" customFormat="1" ht="38.25" x14ac:dyDescent="0.2">
      <c r="A297" s="590" t="s">
        <v>215</v>
      </c>
      <c r="B297" s="61" t="s">
        <v>96</v>
      </c>
      <c r="C297" s="191" t="s">
        <v>13</v>
      </c>
      <c r="D297" s="394">
        <v>50</v>
      </c>
      <c r="E297" s="394"/>
      <c r="F297" s="394">
        <f>D297*E297</f>
        <v>0</v>
      </c>
    </row>
    <row r="298" spans="1:6" x14ac:dyDescent="0.2">
      <c r="A298" s="590"/>
      <c r="B298" s="61"/>
      <c r="C298" s="191"/>
      <c r="D298" s="394"/>
      <c r="E298" s="394"/>
      <c r="F298" s="394"/>
    </row>
    <row r="299" spans="1:6" ht="51" x14ac:dyDescent="0.2">
      <c r="A299" s="590" t="s">
        <v>216</v>
      </c>
      <c r="B299" s="61" t="s">
        <v>663</v>
      </c>
      <c r="C299" s="191" t="s">
        <v>13</v>
      </c>
      <c r="D299" s="394">
        <v>1200</v>
      </c>
      <c r="E299" s="394"/>
      <c r="F299" s="394">
        <f>D299*E299</f>
        <v>0</v>
      </c>
    </row>
    <row r="300" spans="1:6" s="197" customFormat="1" x14ac:dyDescent="0.2">
      <c r="A300" s="590"/>
      <c r="B300" s="61"/>
      <c r="C300" s="191"/>
      <c r="D300" s="394"/>
      <c r="E300" s="394"/>
      <c r="F300" s="394"/>
    </row>
    <row r="301" spans="1:6" s="197" customFormat="1" x14ac:dyDescent="0.2">
      <c r="A301" s="590"/>
      <c r="B301" s="195" t="s">
        <v>664</v>
      </c>
      <c r="C301" s="191"/>
      <c r="D301" s="394"/>
      <c r="E301" s="394"/>
      <c r="F301" s="394"/>
    </row>
    <row r="302" spans="1:6" s="197" customFormat="1" ht="63.75" x14ac:dyDescent="0.2">
      <c r="A302" s="590" t="s">
        <v>217</v>
      </c>
      <c r="B302" s="61" t="s">
        <v>665</v>
      </c>
      <c r="C302" s="191" t="s">
        <v>13</v>
      </c>
      <c r="D302" s="394">
        <v>45</v>
      </c>
      <c r="E302" s="394"/>
      <c r="F302" s="394">
        <f>D302*E302</f>
        <v>0</v>
      </c>
    </row>
    <row r="303" spans="1:6" s="197" customFormat="1" x14ac:dyDescent="0.2">
      <c r="A303" s="590"/>
      <c r="B303" s="61"/>
      <c r="C303" s="191"/>
      <c r="D303" s="394"/>
      <c r="E303" s="394"/>
      <c r="F303" s="394"/>
    </row>
    <row r="304" spans="1:6" s="197" customFormat="1" ht="51" x14ac:dyDescent="0.2">
      <c r="A304" s="590" t="s">
        <v>218</v>
      </c>
      <c r="B304" s="61" t="s">
        <v>666</v>
      </c>
      <c r="C304" s="191" t="s">
        <v>13</v>
      </c>
      <c r="D304" s="394">
        <v>240</v>
      </c>
      <c r="E304" s="394"/>
      <c r="F304" s="394">
        <f>D304*E304</f>
        <v>0</v>
      </c>
    </row>
    <row r="305" spans="1:6" s="197" customFormat="1" x14ac:dyDescent="0.2">
      <c r="A305" s="590"/>
      <c r="B305" s="61"/>
      <c r="C305" s="191"/>
      <c r="D305" s="394"/>
      <c r="E305" s="394"/>
      <c r="F305" s="394"/>
    </row>
    <row r="306" spans="1:6" s="197" customFormat="1" ht="51" x14ac:dyDescent="0.2">
      <c r="A306" s="590" t="s">
        <v>219</v>
      </c>
      <c r="B306" s="61" t="s">
        <v>667</v>
      </c>
      <c r="C306" s="191" t="s">
        <v>13</v>
      </c>
      <c r="D306" s="394">
        <v>25</v>
      </c>
      <c r="E306" s="394"/>
      <c r="F306" s="394">
        <f>D306*E306</f>
        <v>0</v>
      </c>
    </row>
    <row r="307" spans="1:6" s="197" customFormat="1" x14ac:dyDescent="0.2">
      <c r="A307" s="590"/>
      <c r="B307" s="61"/>
      <c r="C307" s="191"/>
      <c r="D307" s="394"/>
      <c r="E307" s="394"/>
      <c r="F307" s="394"/>
    </row>
    <row r="308" spans="1:6" s="197" customFormat="1" ht="25.5" x14ac:dyDescent="0.2">
      <c r="A308" s="590" t="s">
        <v>220</v>
      </c>
      <c r="B308" s="61" t="s">
        <v>668</v>
      </c>
      <c r="C308" s="191"/>
      <c r="D308" s="394"/>
      <c r="E308" s="394"/>
      <c r="F308" s="394"/>
    </row>
    <row r="309" spans="1:6" s="197" customFormat="1" x14ac:dyDescent="0.2">
      <c r="A309" s="590" t="s">
        <v>52</v>
      </c>
      <c r="B309" s="61" t="s">
        <v>669</v>
      </c>
      <c r="C309" s="191" t="s">
        <v>13</v>
      </c>
      <c r="D309" s="394">
        <v>35</v>
      </c>
      <c r="E309" s="394"/>
      <c r="F309" s="394">
        <f>D309*E309</f>
        <v>0</v>
      </c>
    </row>
    <row r="310" spans="1:6" s="197" customFormat="1" x14ac:dyDescent="0.2">
      <c r="A310" s="590" t="s">
        <v>53</v>
      </c>
      <c r="B310" s="61" t="s">
        <v>670</v>
      </c>
      <c r="C310" s="191" t="s">
        <v>13</v>
      </c>
      <c r="D310" s="394">
        <v>6</v>
      </c>
      <c r="E310" s="394"/>
      <c r="F310" s="394">
        <f>D310*E310</f>
        <v>0</v>
      </c>
    </row>
    <row r="311" spans="1:6" s="197" customFormat="1" x14ac:dyDescent="0.2">
      <c r="A311" s="590"/>
      <c r="B311" s="61"/>
      <c r="C311" s="191"/>
      <c r="D311" s="394"/>
      <c r="E311" s="394"/>
      <c r="F311" s="394"/>
    </row>
    <row r="312" spans="1:6" ht="26.25" thickBot="1" x14ac:dyDescent="0.25">
      <c r="A312" s="591" t="s">
        <v>219</v>
      </c>
      <c r="B312" s="592" t="s">
        <v>671</v>
      </c>
      <c r="C312" s="299" t="s">
        <v>13</v>
      </c>
      <c r="D312" s="445">
        <v>45</v>
      </c>
      <c r="E312" s="445"/>
      <c r="F312" s="445">
        <f>D312*E312</f>
        <v>0</v>
      </c>
    </row>
    <row r="313" spans="1:6" s="439" customFormat="1" ht="14.25" thickTop="1" thickBot="1" x14ac:dyDescent="0.25">
      <c r="A313" s="600"/>
      <c r="B313" s="594" t="s">
        <v>672</v>
      </c>
      <c r="C313" s="300"/>
      <c r="D313" s="453"/>
      <c r="E313" s="453"/>
      <c r="F313" s="454">
        <f>SUM(F212:F312)</f>
        <v>0</v>
      </c>
    </row>
    <row r="314" spans="1:6" ht="13.5" thickTop="1" x14ac:dyDescent="0.2">
      <c r="A314" s="596"/>
      <c r="B314" s="604"/>
      <c r="C314" s="301"/>
      <c r="D314" s="446"/>
      <c r="E314" s="446"/>
      <c r="F314" s="447"/>
    </row>
    <row r="315" spans="1:6" x14ac:dyDescent="0.2">
      <c r="A315" s="590"/>
      <c r="B315" s="195"/>
      <c r="C315" s="191"/>
      <c r="D315" s="394"/>
      <c r="E315" s="394"/>
      <c r="F315" s="448"/>
    </row>
    <row r="316" spans="1:6" s="197" customFormat="1" x14ac:dyDescent="0.2">
      <c r="A316" s="588" t="s">
        <v>145</v>
      </c>
      <c r="B316" s="195" t="s">
        <v>494</v>
      </c>
      <c r="C316" s="191"/>
      <c r="D316" s="394"/>
      <c r="E316" s="394"/>
      <c r="F316" s="448"/>
    </row>
    <row r="317" spans="1:6" s="197" customFormat="1" ht="38.25" x14ac:dyDescent="0.2">
      <c r="A317" s="588"/>
      <c r="B317" s="195" t="s">
        <v>673</v>
      </c>
      <c r="C317" s="191"/>
      <c r="D317" s="394"/>
      <c r="E317" s="394"/>
      <c r="F317" s="448"/>
    </row>
    <row r="318" spans="1:6" s="197" customFormat="1" x14ac:dyDescent="0.2">
      <c r="A318" s="588"/>
      <c r="B318" s="195"/>
      <c r="C318" s="191"/>
      <c r="D318" s="394"/>
      <c r="E318" s="394"/>
      <c r="F318" s="448"/>
    </row>
    <row r="319" spans="1:6" x14ac:dyDescent="0.2">
      <c r="A319" s="590"/>
      <c r="B319" s="195" t="s">
        <v>47</v>
      </c>
      <c r="C319" s="191"/>
      <c r="D319" s="394"/>
      <c r="E319" s="394"/>
      <c r="F319" s="394"/>
    </row>
    <row r="320" spans="1:6" x14ac:dyDescent="0.2">
      <c r="A320" s="590"/>
      <c r="B320" s="61" t="s">
        <v>312</v>
      </c>
      <c r="C320" s="191"/>
      <c r="D320" s="394"/>
      <c r="E320" s="394"/>
      <c r="F320" s="394"/>
    </row>
    <row r="321" spans="1:6" ht="89.25" x14ac:dyDescent="0.2">
      <c r="A321" s="590" t="s">
        <v>221</v>
      </c>
      <c r="B321" s="605" t="s">
        <v>674</v>
      </c>
      <c r="C321" s="606"/>
      <c r="D321" s="607"/>
      <c r="E321" s="608"/>
      <c r="F321" s="608"/>
    </row>
    <row r="322" spans="1:6" x14ac:dyDescent="0.2">
      <c r="A322" s="590" t="s">
        <v>52</v>
      </c>
      <c r="B322" s="609" t="s">
        <v>675</v>
      </c>
      <c r="C322" s="606" t="s">
        <v>38</v>
      </c>
      <c r="D322" s="607">
        <v>3.1</v>
      </c>
      <c r="E322" s="608"/>
      <c r="F322" s="608">
        <f>D322*E322</f>
        <v>0</v>
      </c>
    </row>
    <row r="323" spans="1:6" x14ac:dyDescent="0.2">
      <c r="A323" s="590" t="s">
        <v>53</v>
      </c>
      <c r="B323" s="609" t="s">
        <v>676</v>
      </c>
      <c r="C323" s="606" t="s">
        <v>38</v>
      </c>
      <c r="D323" s="607">
        <v>11.5</v>
      </c>
      <c r="E323" s="608"/>
      <c r="F323" s="608">
        <f>D323*E323</f>
        <v>0</v>
      </c>
    </row>
    <row r="324" spans="1:6" s="197" customFormat="1" x14ac:dyDescent="0.2">
      <c r="A324" s="588"/>
      <c r="B324" s="610"/>
      <c r="C324" s="203"/>
      <c r="D324" s="449"/>
      <c r="E324" s="449"/>
      <c r="F324" s="449"/>
    </row>
    <row r="325" spans="1:6" ht="89.25" x14ac:dyDescent="0.2">
      <c r="A325" s="590" t="s">
        <v>222</v>
      </c>
      <c r="B325" s="611" t="s">
        <v>677</v>
      </c>
      <c r="C325" s="203" t="s">
        <v>15</v>
      </c>
      <c r="D325" s="449">
        <v>1</v>
      </c>
      <c r="E325" s="449"/>
      <c r="F325" s="449">
        <f>D325*E325</f>
        <v>0</v>
      </c>
    </row>
    <row r="326" spans="1:6" x14ac:dyDescent="0.2">
      <c r="A326" s="590"/>
      <c r="B326" s="610"/>
      <c r="C326" s="203"/>
      <c r="D326" s="449"/>
      <c r="E326" s="449"/>
      <c r="F326" s="449"/>
    </row>
    <row r="327" spans="1:6" ht="25.5" x14ac:dyDescent="0.2">
      <c r="A327" s="590" t="s">
        <v>678</v>
      </c>
      <c r="B327" s="609" t="s">
        <v>679</v>
      </c>
      <c r="C327" s="606" t="s">
        <v>38</v>
      </c>
      <c r="D327" s="607">
        <v>14.8</v>
      </c>
      <c r="E327" s="449"/>
      <c r="F327" s="449">
        <f>D327*E327</f>
        <v>0</v>
      </c>
    </row>
    <row r="328" spans="1:6" x14ac:dyDescent="0.2">
      <c r="A328" s="590"/>
      <c r="B328" s="609"/>
      <c r="C328" s="606"/>
      <c r="D328" s="607"/>
      <c r="E328" s="449"/>
      <c r="F328" s="449"/>
    </row>
    <row r="329" spans="1:6" s="197" customFormat="1" ht="26.25" thickBot="1" x14ac:dyDescent="0.25">
      <c r="A329" s="591" t="s">
        <v>680</v>
      </c>
      <c r="B329" s="612" t="s">
        <v>681</v>
      </c>
      <c r="C329" s="613" t="s">
        <v>15</v>
      </c>
      <c r="D329" s="614">
        <v>1</v>
      </c>
      <c r="E329" s="614"/>
      <c r="F329" s="614">
        <f>D329*E329</f>
        <v>0</v>
      </c>
    </row>
    <row r="330" spans="1:6" s="63" customFormat="1" ht="14.25" thickTop="1" thickBot="1" x14ac:dyDescent="0.25">
      <c r="A330" s="600"/>
      <c r="B330" s="594" t="s">
        <v>682</v>
      </c>
      <c r="C330" s="300"/>
      <c r="D330" s="453"/>
      <c r="E330" s="453"/>
      <c r="F330" s="454">
        <f>SUM(F319:F327)</f>
        <v>0</v>
      </c>
    </row>
    <row r="331" spans="1:6" ht="13.5" thickTop="1" x14ac:dyDescent="0.2">
      <c r="A331" s="596"/>
      <c r="B331" s="597"/>
      <c r="C331" s="301"/>
      <c r="D331" s="446"/>
      <c r="E331" s="446"/>
      <c r="F331" s="446"/>
    </row>
    <row r="332" spans="1:6" x14ac:dyDescent="0.2">
      <c r="A332" s="590"/>
      <c r="B332" s="61"/>
      <c r="C332" s="191"/>
      <c r="D332" s="394"/>
      <c r="E332" s="394"/>
      <c r="F332" s="394"/>
    </row>
    <row r="333" spans="1:6" x14ac:dyDescent="0.2">
      <c r="A333" s="588" t="s">
        <v>146</v>
      </c>
      <c r="B333" s="195" t="s">
        <v>3</v>
      </c>
      <c r="C333" s="191"/>
      <c r="D333" s="394"/>
      <c r="E333" s="394"/>
      <c r="F333" s="394"/>
    </row>
    <row r="334" spans="1:6" x14ac:dyDescent="0.2">
      <c r="A334" s="588" t="s">
        <v>147</v>
      </c>
      <c r="B334" s="195" t="s">
        <v>37</v>
      </c>
      <c r="C334" s="191"/>
      <c r="D334" s="394"/>
      <c r="E334" s="394"/>
      <c r="F334" s="394"/>
    </row>
    <row r="335" spans="1:6" x14ac:dyDescent="0.2">
      <c r="A335" s="588"/>
      <c r="B335" s="195"/>
      <c r="C335" s="191"/>
      <c r="D335" s="394"/>
      <c r="E335" s="394"/>
      <c r="F335" s="394"/>
    </row>
    <row r="336" spans="1:6" ht="169.5" customHeight="1" x14ac:dyDescent="0.2">
      <c r="A336" s="588"/>
      <c r="B336" s="195" t="s">
        <v>683</v>
      </c>
      <c r="C336" s="191"/>
      <c r="D336" s="394"/>
      <c r="E336" s="394"/>
      <c r="F336" s="394"/>
    </row>
    <row r="337" spans="1:6" ht="191.25" x14ac:dyDescent="0.2">
      <c r="A337" s="590"/>
      <c r="B337" s="195" t="s">
        <v>684</v>
      </c>
      <c r="C337" s="191"/>
      <c r="D337" s="394"/>
      <c r="E337" s="394"/>
      <c r="F337" s="394"/>
    </row>
    <row r="338" spans="1:6" x14ac:dyDescent="0.2">
      <c r="A338" s="590"/>
      <c r="B338" s="195"/>
      <c r="C338" s="191"/>
      <c r="D338" s="394"/>
      <c r="E338" s="394"/>
      <c r="F338" s="394"/>
    </row>
    <row r="339" spans="1:6" ht="25.5" x14ac:dyDescent="0.2">
      <c r="A339" s="590" t="s">
        <v>223</v>
      </c>
      <c r="B339" s="61" t="s">
        <v>685</v>
      </c>
      <c r="C339" s="191"/>
      <c r="D339" s="394"/>
      <c r="E339" s="394"/>
      <c r="F339" s="394"/>
    </row>
    <row r="340" spans="1:6" ht="178.5" x14ac:dyDescent="0.2">
      <c r="A340" s="590" t="s">
        <v>52</v>
      </c>
      <c r="B340" s="61" t="s">
        <v>686</v>
      </c>
      <c r="C340" s="191" t="s">
        <v>13</v>
      </c>
      <c r="D340" s="394">
        <v>576</v>
      </c>
      <c r="E340" s="394"/>
      <c r="F340" s="394">
        <f>D340*E340</f>
        <v>0</v>
      </c>
    </row>
    <row r="341" spans="1:6" x14ac:dyDescent="0.2">
      <c r="A341" s="590"/>
      <c r="B341" s="61"/>
      <c r="C341" s="191"/>
      <c r="D341" s="394"/>
      <c r="E341" s="394"/>
      <c r="F341" s="394"/>
    </row>
    <row r="342" spans="1:6" ht="76.5" x14ac:dyDescent="0.2">
      <c r="A342" s="590" t="s">
        <v>53</v>
      </c>
      <c r="B342" s="61" t="s">
        <v>687</v>
      </c>
      <c r="C342" s="191" t="s">
        <v>13</v>
      </c>
      <c r="D342" s="394">
        <v>116</v>
      </c>
      <c r="E342" s="394"/>
      <c r="F342" s="394">
        <f>D342*E342</f>
        <v>0</v>
      </c>
    </row>
    <row r="343" spans="1:6" x14ac:dyDescent="0.2">
      <c r="A343" s="590"/>
      <c r="B343" s="61"/>
      <c r="C343" s="191"/>
      <c r="D343" s="394"/>
      <c r="E343" s="394"/>
      <c r="F343" s="394"/>
    </row>
    <row r="344" spans="1:6" ht="51" x14ac:dyDescent="0.2">
      <c r="A344" s="590" t="s">
        <v>58</v>
      </c>
      <c r="B344" s="61" t="s">
        <v>688</v>
      </c>
      <c r="C344" s="191" t="s">
        <v>13</v>
      </c>
      <c r="D344" s="394">
        <v>626</v>
      </c>
      <c r="E344" s="394"/>
      <c r="F344" s="394">
        <f>D344*E344</f>
        <v>0</v>
      </c>
    </row>
    <row r="345" spans="1:6" x14ac:dyDescent="0.2">
      <c r="A345" s="590"/>
      <c r="B345" s="61"/>
      <c r="C345" s="191"/>
      <c r="D345" s="394"/>
      <c r="E345" s="394"/>
      <c r="F345" s="394"/>
    </row>
    <row r="346" spans="1:6" ht="357" x14ac:dyDescent="0.2">
      <c r="A346" s="590" t="s">
        <v>135</v>
      </c>
      <c r="B346" s="61" t="s">
        <v>689</v>
      </c>
      <c r="C346" s="191" t="s">
        <v>13</v>
      </c>
      <c r="D346" s="394">
        <v>691</v>
      </c>
      <c r="E346" s="394"/>
      <c r="F346" s="394">
        <f>D346*E346</f>
        <v>0</v>
      </c>
    </row>
    <row r="347" spans="1:6" x14ac:dyDescent="0.2">
      <c r="A347" s="590"/>
      <c r="B347" s="61"/>
      <c r="C347" s="191"/>
      <c r="D347" s="394"/>
      <c r="E347" s="394"/>
      <c r="F347" s="394"/>
    </row>
    <row r="348" spans="1:6" ht="51" x14ac:dyDescent="0.2">
      <c r="A348" s="590" t="s">
        <v>235</v>
      </c>
      <c r="B348" s="61" t="s">
        <v>690</v>
      </c>
      <c r="C348" s="191" t="s">
        <v>38</v>
      </c>
      <c r="D348" s="394">
        <v>400</v>
      </c>
      <c r="E348" s="394"/>
      <c r="F348" s="394">
        <f>D348*E348</f>
        <v>0</v>
      </c>
    </row>
    <row r="349" spans="1:6" x14ac:dyDescent="0.2">
      <c r="A349" s="590"/>
      <c r="B349" s="61"/>
      <c r="C349" s="191"/>
      <c r="D349" s="394"/>
      <c r="E349" s="394"/>
      <c r="F349" s="394"/>
    </row>
    <row r="350" spans="1:6" ht="51" x14ac:dyDescent="0.2">
      <c r="A350" s="590" t="s">
        <v>236</v>
      </c>
      <c r="B350" s="61" t="s">
        <v>691</v>
      </c>
      <c r="C350" s="191" t="s">
        <v>38</v>
      </c>
      <c r="D350" s="394">
        <v>140</v>
      </c>
      <c r="E350" s="394"/>
      <c r="F350" s="394">
        <f>D350*E350</f>
        <v>0</v>
      </c>
    </row>
    <row r="351" spans="1:6" x14ac:dyDescent="0.2">
      <c r="A351" s="590"/>
      <c r="B351" s="61"/>
      <c r="C351" s="191"/>
      <c r="D351" s="394"/>
      <c r="E351" s="394"/>
      <c r="F351" s="394"/>
    </row>
    <row r="352" spans="1:6" ht="114.75" x14ac:dyDescent="0.2">
      <c r="A352" s="590" t="s">
        <v>237</v>
      </c>
      <c r="B352" s="61" t="s">
        <v>692</v>
      </c>
      <c r="C352" s="191" t="s">
        <v>38</v>
      </c>
      <c r="D352" s="394">
        <v>85</v>
      </c>
      <c r="E352" s="394"/>
      <c r="F352" s="394">
        <f>D352*E352</f>
        <v>0</v>
      </c>
    </row>
    <row r="353" spans="1:6" x14ac:dyDescent="0.2">
      <c r="A353" s="590"/>
      <c r="B353" s="61"/>
      <c r="C353" s="191"/>
      <c r="D353" s="394"/>
      <c r="E353" s="394"/>
      <c r="F353" s="394"/>
    </row>
    <row r="354" spans="1:6" ht="76.5" x14ac:dyDescent="0.2">
      <c r="A354" s="590" t="s">
        <v>238</v>
      </c>
      <c r="B354" s="61" t="s">
        <v>693</v>
      </c>
      <c r="C354" s="191" t="s">
        <v>38</v>
      </c>
      <c r="D354" s="394">
        <v>35</v>
      </c>
      <c r="E354" s="394"/>
      <c r="F354" s="394">
        <f>D354*E354</f>
        <v>0</v>
      </c>
    </row>
    <row r="355" spans="1:6" x14ac:dyDescent="0.2">
      <c r="A355" s="590"/>
      <c r="B355" s="61"/>
      <c r="C355" s="191"/>
      <c r="D355" s="394"/>
      <c r="E355" s="394"/>
      <c r="F355" s="394"/>
    </row>
    <row r="356" spans="1:6" ht="204" x14ac:dyDescent="0.2">
      <c r="A356" s="590" t="s">
        <v>224</v>
      </c>
      <c r="B356" s="61" t="s">
        <v>694</v>
      </c>
      <c r="C356" s="191" t="s">
        <v>13</v>
      </c>
      <c r="D356" s="394">
        <v>235</v>
      </c>
      <c r="E356" s="394"/>
      <c r="F356" s="394">
        <f>D356*E356</f>
        <v>0</v>
      </c>
    </row>
    <row r="357" spans="1:6" x14ac:dyDescent="0.2">
      <c r="A357" s="590"/>
      <c r="B357" s="61"/>
      <c r="C357" s="191"/>
      <c r="D357" s="394"/>
      <c r="E357" s="394"/>
      <c r="F357" s="394"/>
    </row>
    <row r="358" spans="1:6" ht="179.25" thickBot="1" x14ac:dyDescent="0.25">
      <c r="A358" s="591" t="s">
        <v>225</v>
      </c>
      <c r="B358" s="592" t="s">
        <v>695</v>
      </c>
      <c r="C358" s="299" t="s">
        <v>13</v>
      </c>
      <c r="D358" s="445">
        <v>12</v>
      </c>
      <c r="E358" s="445"/>
      <c r="F358" s="445">
        <f>D358*E358</f>
        <v>0</v>
      </c>
    </row>
    <row r="359" spans="1:6" s="63" customFormat="1" ht="14.25" thickTop="1" thickBot="1" x14ac:dyDescent="0.25">
      <c r="A359" s="600"/>
      <c r="B359" s="594" t="s">
        <v>696</v>
      </c>
      <c r="C359" s="300"/>
      <c r="D359" s="453"/>
      <c r="E359" s="453"/>
      <c r="F359" s="454">
        <f>SUM(F340:F358)</f>
        <v>0</v>
      </c>
    </row>
    <row r="360" spans="1:6" ht="13.5" thickTop="1" x14ac:dyDescent="0.2">
      <c r="A360" s="596"/>
      <c r="B360" s="597"/>
      <c r="C360" s="301"/>
      <c r="D360" s="446"/>
      <c r="E360" s="446"/>
      <c r="F360" s="446"/>
    </row>
    <row r="361" spans="1:6" x14ac:dyDescent="0.2">
      <c r="A361" s="590"/>
      <c r="B361" s="61"/>
      <c r="C361" s="191"/>
      <c r="D361" s="394"/>
      <c r="E361" s="394"/>
      <c r="F361" s="394"/>
    </row>
    <row r="362" spans="1:6" ht="25.5" x14ac:dyDescent="0.2">
      <c r="A362" s="588" t="s">
        <v>84</v>
      </c>
      <c r="B362" s="195" t="s">
        <v>495</v>
      </c>
      <c r="C362" s="191"/>
      <c r="D362" s="394"/>
      <c r="E362" s="394"/>
      <c r="F362" s="394"/>
    </row>
    <row r="363" spans="1:6" x14ac:dyDescent="0.2">
      <c r="A363" s="588"/>
      <c r="B363" s="195"/>
      <c r="C363" s="191"/>
      <c r="D363" s="394"/>
      <c r="E363" s="394"/>
      <c r="F363" s="394"/>
    </row>
    <row r="364" spans="1:6" ht="89.25" x14ac:dyDescent="0.2">
      <c r="A364" s="588"/>
      <c r="B364" s="195" t="s">
        <v>697</v>
      </c>
      <c r="C364" s="191"/>
      <c r="D364" s="394"/>
      <c r="E364" s="394"/>
      <c r="F364" s="394"/>
    </row>
    <row r="365" spans="1:6" ht="153" x14ac:dyDescent="0.2">
      <c r="A365" s="588"/>
      <c r="B365" s="195" t="s">
        <v>698</v>
      </c>
      <c r="C365" s="191"/>
      <c r="D365" s="394"/>
      <c r="E365" s="394"/>
      <c r="F365" s="394"/>
    </row>
    <row r="366" spans="1:6" ht="51" x14ac:dyDescent="0.2">
      <c r="A366" s="590"/>
      <c r="B366" s="195" t="s">
        <v>699</v>
      </c>
      <c r="C366" s="191"/>
      <c r="D366" s="394"/>
      <c r="E366" s="394"/>
      <c r="F366" s="394"/>
    </row>
    <row r="367" spans="1:6" ht="38.25" x14ac:dyDescent="0.2">
      <c r="A367" s="590"/>
      <c r="B367" s="615" t="s">
        <v>700</v>
      </c>
      <c r="C367" s="191"/>
      <c r="D367" s="394"/>
      <c r="E367" s="394"/>
      <c r="F367" s="394"/>
    </row>
    <row r="368" spans="1:6" x14ac:dyDescent="0.2">
      <c r="A368" s="590"/>
      <c r="B368" s="615"/>
      <c r="C368" s="191"/>
      <c r="D368" s="394"/>
      <c r="E368" s="394"/>
      <c r="F368" s="394"/>
    </row>
    <row r="369" spans="1:6" ht="76.5" x14ac:dyDescent="0.2">
      <c r="A369" s="590" t="s">
        <v>226</v>
      </c>
      <c r="B369" s="601" t="s">
        <v>701</v>
      </c>
      <c r="C369" s="191" t="s">
        <v>14</v>
      </c>
      <c r="D369" s="394">
        <v>2250</v>
      </c>
      <c r="E369" s="394"/>
      <c r="F369" s="394">
        <f>D369*E369</f>
        <v>0</v>
      </c>
    </row>
    <row r="370" spans="1:6" x14ac:dyDescent="0.2">
      <c r="A370" s="590"/>
      <c r="B370" s="615"/>
      <c r="C370" s="191"/>
      <c r="D370" s="394"/>
      <c r="E370" s="394"/>
      <c r="F370" s="394"/>
    </row>
    <row r="371" spans="1:6" ht="51" x14ac:dyDescent="0.2">
      <c r="A371" s="590" t="s">
        <v>227</v>
      </c>
      <c r="B371" s="616" t="s">
        <v>702</v>
      </c>
      <c r="C371" s="191" t="s">
        <v>12</v>
      </c>
      <c r="D371" s="394">
        <v>1.6</v>
      </c>
      <c r="E371" s="394"/>
      <c r="F371" s="394">
        <f>D371*E371</f>
        <v>0</v>
      </c>
    </row>
    <row r="372" spans="1:6" x14ac:dyDescent="0.2">
      <c r="A372" s="590"/>
      <c r="B372" s="615"/>
      <c r="C372" s="191"/>
      <c r="D372" s="394"/>
      <c r="E372" s="394"/>
      <c r="F372" s="394"/>
    </row>
    <row r="373" spans="1:6" ht="140.25" x14ac:dyDescent="0.2">
      <c r="A373" s="590" t="s">
        <v>228</v>
      </c>
      <c r="B373" s="617" t="s">
        <v>703</v>
      </c>
      <c r="C373" s="191" t="s">
        <v>13</v>
      </c>
      <c r="D373" s="394">
        <v>540</v>
      </c>
      <c r="E373" s="394"/>
      <c r="F373" s="394">
        <f>D373*E373</f>
        <v>0</v>
      </c>
    </row>
    <row r="374" spans="1:6" x14ac:dyDescent="0.2">
      <c r="A374" s="590"/>
      <c r="B374" s="615"/>
      <c r="C374" s="191"/>
      <c r="D374" s="394"/>
      <c r="E374" s="394"/>
      <c r="F374" s="394"/>
    </row>
    <row r="375" spans="1:6" ht="25.5" x14ac:dyDescent="0.2">
      <c r="A375" s="590" t="s">
        <v>229</v>
      </c>
      <c r="B375" s="617" t="s">
        <v>704</v>
      </c>
      <c r="C375" s="191"/>
      <c r="D375" s="394"/>
      <c r="E375" s="394"/>
      <c r="F375" s="394"/>
    </row>
    <row r="376" spans="1:6" ht="25.5" x14ac:dyDescent="0.2">
      <c r="A376" s="590"/>
      <c r="B376" s="617" t="s">
        <v>705</v>
      </c>
      <c r="C376" s="191" t="s">
        <v>13</v>
      </c>
      <c r="D376" s="394">
        <v>570</v>
      </c>
      <c r="E376" s="394"/>
      <c r="F376" s="394">
        <f>D376*E376</f>
        <v>0</v>
      </c>
    </row>
    <row r="377" spans="1:6" x14ac:dyDescent="0.2">
      <c r="A377" s="590"/>
      <c r="B377" s="617"/>
      <c r="C377" s="191"/>
      <c r="D377" s="394"/>
      <c r="E377" s="394"/>
      <c r="F377" s="394"/>
    </row>
    <row r="378" spans="1:6" ht="51" x14ac:dyDescent="0.2">
      <c r="A378" s="590" t="s">
        <v>230</v>
      </c>
      <c r="B378" s="601" t="s">
        <v>706</v>
      </c>
      <c r="C378" s="191" t="s">
        <v>15</v>
      </c>
      <c r="D378" s="394">
        <v>2</v>
      </c>
      <c r="E378" s="394"/>
      <c r="F378" s="394">
        <f>D378*E378</f>
        <v>0</v>
      </c>
    </row>
    <row r="379" spans="1:6" x14ac:dyDescent="0.2">
      <c r="A379" s="590"/>
      <c r="B379" s="617"/>
      <c r="C379" s="191"/>
      <c r="D379" s="394"/>
      <c r="E379" s="394"/>
      <c r="F379" s="394"/>
    </row>
    <row r="380" spans="1:6" ht="102" x14ac:dyDescent="0.2">
      <c r="A380" s="590" t="s">
        <v>231</v>
      </c>
      <c r="B380" s="61" t="s">
        <v>707</v>
      </c>
      <c r="C380" s="191" t="s">
        <v>13</v>
      </c>
      <c r="D380" s="394">
        <v>41</v>
      </c>
      <c r="E380" s="394"/>
      <c r="F380" s="394">
        <f>D380*E380</f>
        <v>0</v>
      </c>
    </row>
    <row r="381" spans="1:6" x14ac:dyDescent="0.2">
      <c r="A381" s="590"/>
      <c r="B381" s="61"/>
      <c r="C381" s="191"/>
      <c r="D381" s="394"/>
      <c r="E381" s="394"/>
      <c r="F381" s="394"/>
    </row>
    <row r="382" spans="1:6" ht="76.5" x14ac:dyDescent="0.2">
      <c r="A382" s="590" t="s">
        <v>232</v>
      </c>
      <c r="B382" s="61" t="s">
        <v>708</v>
      </c>
      <c r="C382" s="191" t="s">
        <v>13</v>
      </c>
      <c r="D382" s="394">
        <v>570</v>
      </c>
      <c r="E382" s="394"/>
      <c r="F382" s="394">
        <f>D382*E382</f>
        <v>0</v>
      </c>
    </row>
    <row r="383" spans="1:6" x14ac:dyDescent="0.2">
      <c r="A383" s="590"/>
      <c r="B383" s="61"/>
      <c r="C383" s="191"/>
      <c r="D383" s="394"/>
      <c r="E383" s="394"/>
      <c r="F383" s="394"/>
    </row>
    <row r="384" spans="1:6" ht="331.5" x14ac:dyDescent="0.2">
      <c r="A384" s="590" t="s">
        <v>233</v>
      </c>
      <c r="B384" s="61" t="s">
        <v>709</v>
      </c>
      <c r="C384" s="191" t="s">
        <v>13</v>
      </c>
      <c r="D384" s="394">
        <v>570</v>
      </c>
      <c r="E384" s="394"/>
      <c r="F384" s="394">
        <f>D384*E384</f>
        <v>0</v>
      </c>
    </row>
    <row r="385" spans="1:6" x14ac:dyDescent="0.2">
      <c r="A385" s="590"/>
      <c r="B385" s="61"/>
      <c r="C385" s="191"/>
      <c r="D385" s="394"/>
      <c r="E385" s="394"/>
      <c r="F385" s="394"/>
    </row>
    <row r="386" spans="1:6" ht="51" x14ac:dyDescent="0.2">
      <c r="A386" s="590" t="s">
        <v>710</v>
      </c>
      <c r="B386" s="61" t="s">
        <v>691</v>
      </c>
      <c r="C386" s="191" t="s">
        <v>38</v>
      </c>
      <c r="D386" s="394">
        <v>45</v>
      </c>
      <c r="E386" s="394"/>
      <c r="F386" s="394">
        <f>D386*E386</f>
        <v>0</v>
      </c>
    </row>
    <row r="387" spans="1:6" x14ac:dyDescent="0.2">
      <c r="A387" s="590"/>
      <c r="B387" s="61"/>
      <c r="C387" s="191"/>
      <c r="D387" s="394"/>
      <c r="E387" s="394"/>
      <c r="F387" s="394"/>
    </row>
    <row r="388" spans="1:6" ht="51" x14ac:dyDescent="0.2">
      <c r="A388" s="590" t="s">
        <v>711</v>
      </c>
      <c r="B388" s="61" t="s">
        <v>712</v>
      </c>
      <c r="C388" s="191" t="s">
        <v>38</v>
      </c>
      <c r="D388" s="394">
        <v>80</v>
      </c>
      <c r="E388" s="394"/>
      <c r="F388" s="394">
        <f>D388*E388</f>
        <v>0</v>
      </c>
    </row>
    <row r="389" spans="1:6" x14ac:dyDescent="0.2">
      <c r="A389" s="590"/>
      <c r="B389" s="61"/>
      <c r="C389" s="191"/>
      <c r="D389" s="394"/>
      <c r="E389" s="394"/>
      <c r="F389" s="394"/>
    </row>
    <row r="390" spans="1:6" ht="38.25" x14ac:dyDescent="0.2">
      <c r="A390" s="590" t="s">
        <v>713</v>
      </c>
      <c r="B390" s="61" t="s">
        <v>714</v>
      </c>
      <c r="C390" s="191" t="s">
        <v>38</v>
      </c>
      <c r="D390" s="394">
        <v>30</v>
      </c>
      <c r="E390" s="394"/>
      <c r="F390" s="394">
        <f>D390*E390</f>
        <v>0</v>
      </c>
    </row>
    <row r="391" spans="1:6" x14ac:dyDescent="0.2">
      <c r="A391" s="590"/>
      <c r="B391" s="61"/>
      <c r="C391" s="191"/>
      <c r="D391" s="394"/>
      <c r="E391" s="394"/>
      <c r="F391" s="394"/>
    </row>
    <row r="392" spans="1:6" ht="102" x14ac:dyDescent="0.2">
      <c r="A392" s="590" t="s">
        <v>715</v>
      </c>
      <c r="B392" s="61" t="s">
        <v>716</v>
      </c>
      <c r="C392" s="191" t="s">
        <v>38</v>
      </c>
      <c r="D392" s="394">
        <v>17</v>
      </c>
      <c r="E392" s="394"/>
      <c r="F392" s="394">
        <f>D392*E392</f>
        <v>0</v>
      </c>
    </row>
    <row r="393" spans="1:6" x14ac:dyDescent="0.2">
      <c r="A393" s="590"/>
      <c r="B393" s="61"/>
      <c r="C393" s="191"/>
      <c r="D393" s="394"/>
      <c r="E393" s="394"/>
      <c r="F393" s="394"/>
    </row>
    <row r="394" spans="1:6" ht="63.75" x14ac:dyDescent="0.2">
      <c r="A394" s="590" t="s">
        <v>717</v>
      </c>
      <c r="B394" s="61" t="s">
        <v>718</v>
      </c>
      <c r="C394" s="191"/>
      <c r="D394" s="394"/>
      <c r="E394" s="394"/>
      <c r="F394" s="394"/>
    </row>
    <row r="395" spans="1:6" x14ac:dyDescent="0.2">
      <c r="A395" s="590" t="s">
        <v>52</v>
      </c>
      <c r="B395" s="61" t="s">
        <v>719</v>
      </c>
      <c r="C395" s="191" t="s">
        <v>38</v>
      </c>
      <c r="D395" s="394">
        <v>16</v>
      </c>
      <c r="E395" s="394"/>
      <c r="F395" s="394">
        <f>D395*E395</f>
        <v>0</v>
      </c>
    </row>
    <row r="396" spans="1:6" x14ac:dyDescent="0.2">
      <c r="A396" s="590" t="s">
        <v>53</v>
      </c>
      <c r="B396" s="61" t="s">
        <v>720</v>
      </c>
      <c r="C396" s="191" t="s">
        <v>15</v>
      </c>
      <c r="D396" s="394">
        <v>4</v>
      </c>
      <c r="E396" s="394"/>
      <c r="F396" s="394">
        <f>D396*E396</f>
        <v>0</v>
      </c>
    </row>
    <row r="397" spans="1:6" x14ac:dyDescent="0.2">
      <c r="A397" s="590"/>
      <c r="B397" s="61"/>
      <c r="C397" s="191"/>
      <c r="D397" s="394"/>
      <c r="E397" s="394"/>
      <c r="F397" s="394"/>
    </row>
    <row r="398" spans="1:6" ht="140.25" x14ac:dyDescent="0.2">
      <c r="A398" s="590" t="s">
        <v>721</v>
      </c>
      <c r="B398" s="61" t="s">
        <v>722</v>
      </c>
      <c r="C398" s="191" t="s">
        <v>38</v>
      </c>
      <c r="D398" s="394">
        <v>28</v>
      </c>
      <c r="E398" s="394"/>
      <c r="F398" s="394">
        <f>D398*E398</f>
        <v>0</v>
      </c>
    </row>
    <row r="399" spans="1:6" x14ac:dyDescent="0.2">
      <c r="A399" s="590"/>
      <c r="B399" s="61"/>
      <c r="C399" s="191"/>
      <c r="D399" s="394"/>
      <c r="E399" s="394"/>
      <c r="F399" s="394"/>
    </row>
    <row r="400" spans="1:6" ht="38.25" x14ac:dyDescent="0.2">
      <c r="A400" s="590" t="s">
        <v>723</v>
      </c>
      <c r="B400" s="61" t="s">
        <v>724</v>
      </c>
      <c r="C400" s="191" t="s">
        <v>15</v>
      </c>
      <c r="D400" s="394">
        <v>3</v>
      </c>
      <c r="E400" s="394"/>
      <c r="F400" s="394">
        <f>D400*E400</f>
        <v>0</v>
      </c>
    </row>
    <row r="401" spans="1:6" x14ac:dyDescent="0.2">
      <c r="A401" s="590"/>
      <c r="B401" s="61"/>
      <c r="C401" s="191"/>
      <c r="D401" s="394"/>
      <c r="E401" s="394"/>
      <c r="F401" s="394"/>
    </row>
    <row r="402" spans="1:6" ht="76.5" x14ac:dyDescent="0.2">
      <c r="A402" s="590" t="s">
        <v>725</v>
      </c>
      <c r="B402" s="61" t="s">
        <v>726</v>
      </c>
      <c r="C402" s="191" t="s">
        <v>38</v>
      </c>
      <c r="D402" s="394">
        <v>28</v>
      </c>
      <c r="E402" s="394"/>
      <c r="F402" s="394">
        <f>D402*E402</f>
        <v>0</v>
      </c>
    </row>
    <row r="403" spans="1:6" x14ac:dyDescent="0.2">
      <c r="A403" s="590"/>
      <c r="B403" s="61"/>
      <c r="C403" s="191"/>
      <c r="D403" s="394"/>
      <c r="E403" s="394"/>
      <c r="F403" s="394"/>
    </row>
    <row r="404" spans="1:6" ht="76.5" x14ac:dyDescent="0.2">
      <c r="A404" s="590" t="s">
        <v>727</v>
      </c>
      <c r="B404" s="61" t="s">
        <v>728</v>
      </c>
      <c r="C404" s="191" t="s">
        <v>38</v>
      </c>
      <c r="D404" s="394">
        <v>45</v>
      </c>
      <c r="E404" s="394"/>
      <c r="F404" s="394">
        <f>D404*E404</f>
        <v>0</v>
      </c>
    </row>
    <row r="405" spans="1:6" x14ac:dyDescent="0.2">
      <c r="A405" s="590"/>
      <c r="B405" s="61"/>
      <c r="C405" s="191"/>
      <c r="D405" s="394"/>
      <c r="E405" s="394"/>
      <c r="F405" s="394"/>
    </row>
    <row r="406" spans="1:6" ht="63.75" x14ac:dyDescent="0.2">
      <c r="A406" s="590" t="s">
        <v>729</v>
      </c>
      <c r="B406" s="61" t="s">
        <v>730</v>
      </c>
      <c r="C406" s="191" t="s">
        <v>38</v>
      </c>
      <c r="D406" s="394">
        <v>43</v>
      </c>
      <c r="E406" s="394"/>
      <c r="F406" s="394">
        <f>D406*E406</f>
        <v>0</v>
      </c>
    </row>
    <row r="407" spans="1:6" x14ac:dyDescent="0.2">
      <c r="A407" s="590"/>
      <c r="B407" s="61"/>
      <c r="C407" s="191"/>
      <c r="D407" s="394"/>
      <c r="E407" s="394"/>
      <c r="F407" s="394"/>
    </row>
    <row r="408" spans="1:6" ht="127.5" x14ac:dyDescent="0.2">
      <c r="A408" s="590" t="s">
        <v>731</v>
      </c>
      <c r="B408" s="61" t="s">
        <v>732</v>
      </c>
      <c r="C408" s="191" t="s">
        <v>38</v>
      </c>
      <c r="D408" s="394">
        <v>130</v>
      </c>
      <c r="E408" s="394"/>
      <c r="F408" s="394">
        <f>D408*E408</f>
        <v>0</v>
      </c>
    </row>
    <row r="409" spans="1:6" x14ac:dyDescent="0.2">
      <c r="A409" s="590"/>
      <c r="B409" s="61"/>
      <c r="C409" s="191"/>
      <c r="D409" s="394"/>
      <c r="E409" s="394"/>
      <c r="F409" s="394"/>
    </row>
    <row r="410" spans="1:6" ht="76.5" x14ac:dyDescent="0.2">
      <c r="A410" s="590" t="s">
        <v>733</v>
      </c>
      <c r="B410" s="61" t="s">
        <v>734</v>
      </c>
      <c r="C410" s="191" t="s">
        <v>15</v>
      </c>
      <c r="D410" s="394">
        <v>12</v>
      </c>
      <c r="E410" s="394"/>
      <c r="F410" s="394">
        <f>D410*E410</f>
        <v>0</v>
      </c>
    </row>
    <row r="411" spans="1:6" x14ac:dyDescent="0.2">
      <c r="A411" s="590"/>
      <c r="B411" s="61"/>
      <c r="C411" s="191"/>
      <c r="D411" s="394"/>
      <c r="E411" s="394"/>
      <c r="F411" s="394"/>
    </row>
    <row r="412" spans="1:6" ht="25.5" x14ac:dyDescent="0.2">
      <c r="A412" s="590" t="s">
        <v>735</v>
      </c>
      <c r="B412" s="61" t="s">
        <v>736</v>
      </c>
      <c r="C412" s="191" t="s">
        <v>15</v>
      </c>
      <c r="D412" s="394">
        <v>2</v>
      </c>
      <c r="E412" s="394"/>
      <c r="F412" s="394">
        <f>D412*E412</f>
        <v>0</v>
      </c>
    </row>
    <row r="413" spans="1:6" x14ac:dyDescent="0.2">
      <c r="A413" s="590"/>
      <c r="B413" s="61"/>
      <c r="C413" s="191"/>
      <c r="D413" s="394"/>
      <c r="E413" s="394"/>
      <c r="F413" s="394"/>
    </row>
    <row r="414" spans="1:6" ht="76.5" x14ac:dyDescent="0.2">
      <c r="A414" s="590" t="s">
        <v>737</v>
      </c>
      <c r="B414" s="605" t="s">
        <v>738</v>
      </c>
      <c r="C414" s="191"/>
      <c r="D414" s="394"/>
      <c r="E414" s="394"/>
      <c r="F414" s="394"/>
    </row>
    <row r="415" spans="1:6" ht="25.5" x14ac:dyDescent="0.2">
      <c r="A415" s="590"/>
      <c r="B415" s="605" t="s">
        <v>739</v>
      </c>
      <c r="C415" s="191"/>
      <c r="D415" s="394"/>
      <c r="E415" s="394"/>
      <c r="F415" s="394"/>
    </row>
    <row r="416" spans="1:6" x14ac:dyDescent="0.2">
      <c r="A416" s="590" t="s">
        <v>52</v>
      </c>
      <c r="B416" s="195" t="s">
        <v>740</v>
      </c>
      <c r="C416" s="191"/>
      <c r="D416" s="394"/>
      <c r="E416" s="394"/>
      <c r="F416" s="394"/>
    </row>
    <row r="417" spans="1:6" x14ac:dyDescent="0.2">
      <c r="A417" s="590"/>
      <c r="B417" s="61" t="s">
        <v>741</v>
      </c>
      <c r="C417" s="191" t="s">
        <v>38</v>
      </c>
      <c r="D417" s="394">
        <v>1</v>
      </c>
      <c r="E417" s="394"/>
      <c r="F417" s="394">
        <f>D417*E417</f>
        <v>0</v>
      </c>
    </row>
    <row r="418" spans="1:6" x14ac:dyDescent="0.2">
      <c r="A418" s="590"/>
      <c r="B418" s="61" t="s">
        <v>742</v>
      </c>
      <c r="C418" s="191" t="s">
        <v>38</v>
      </c>
      <c r="D418" s="394">
        <v>1</v>
      </c>
      <c r="E418" s="394"/>
      <c r="F418" s="394">
        <f t="shared" ref="F418:F421" si="4">D418*E418</f>
        <v>0</v>
      </c>
    </row>
    <row r="419" spans="1:6" x14ac:dyDescent="0.2">
      <c r="A419" s="590"/>
      <c r="B419" s="61" t="s">
        <v>743</v>
      </c>
      <c r="C419" s="191" t="s">
        <v>38</v>
      </c>
      <c r="D419" s="394">
        <v>15.28</v>
      </c>
      <c r="E419" s="394"/>
      <c r="F419" s="394">
        <f t="shared" si="4"/>
        <v>0</v>
      </c>
    </row>
    <row r="420" spans="1:6" x14ac:dyDescent="0.2">
      <c r="A420" s="590"/>
      <c r="B420" s="61" t="s">
        <v>744</v>
      </c>
      <c r="C420" s="191" t="s">
        <v>38</v>
      </c>
      <c r="D420" s="394">
        <v>15</v>
      </c>
      <c r="E420" s="394"/>
      <c r="F420" s="394">
        <f t="shared" si="4"/>
        <v>0</v>
      </c>
    </row>
    <row r="421" spans="1:6" x14ac:dyDescent="0.2">
      <c r="A421" s="590"/>
      <c r="B421" s="61" t="s">
        <v>745</v>
      </c>
      <c r="C421" s="191" t="s">
        <v>38</v>
      </c>
      <c r="D421" s="394">
        <v>5</v>
      </c>
      <c r="E421" s="394"/>
      <c r="F421" s="394">
        <f t="shared" si="4"/>
        <v>0</v>
      </c>
    </row>
    <row r="422" spans="1:6" x14ac:dyDescent="0.2">
      <c r="A422" s="590" t="s">
        <v>53</v>
      </c>
      <c r="B422" s="195" t="s">
        <v>746</v>
      </c>
      <c r="C422" s="191"/>
      <c r="D422" s="394"/>
      <c r="E422" s="394"/>
      <c r="F422" s="394"/>
    </row>
    <row r="423" spans="1:6" x14ac:dyDescent="0.2">
      <c r="A423" s="590"/>
      <c r="B423" s="61" t="s">
        <v>747</v>
      </c>
      <c r="C423" s="191" t="s">
        <v>15</v>
      </c>
      <c r="D423" s="394">
        <v>1</v>
      </c>
      <c r="E423" s="394"/>
      <c r="F423" s="394">
        <f t="shared" ref="F423:F438" si="5">D423*E423</f>
        <v>0</v>
      </c>
    </row>
    <row r="424" spans="1:6" x14ac:dyDescent="0.2">
      <c r="A424" s="590"/>
      <c r="B424" s="61" t="s">
        <v>748</v>
      </c>
      <c r="C424" s="191" t="s">
        <v>15</v>
      </c>
      <c r="D424" s="394">
        <v>1</v>
      </c>
      <c r="E424" s="394"/>
      <c r="F424" s="394">
        <f t="shared" si="5"/>
        <v>0</v>
      </c>
    </row>
    <row r="425" spans="1:6" x14ac:dyDescent="0.2">
      <c r="A425" s="590"/>
      <c r="B425" s="61" t="s">
        <v>749</v>
      </c>
      <c r="C425" s="191" t="s">
        <v>15</v>
      </c>
      <c r="D425" s="394">
        <v>10</v>
      </c>
      <c r="E425" s="394"/>
      <c r="F425" s="394">
        <f t="shared" si="5"/>
        <v>0</v>
      </c>
    </row>
    <row r="426" spans="1:6" x14ac:dyDescent="0.2">
      <c r="A426" s="590"/>
      <c r="B426" s="61" t="s">
        <v>750</v>
      </c>
      <c r="C426" s="191" t="s">
        <v>15</v>
      </c>
      <c r="D426" s="394">
        <v>10</v>
      </c>
      <c r="E426" s="394"/>
      <c r="F426" s="394">
        <f t="shared" si="5"/>
        <v>0</v>
      </c>
    </row>
    <row r="427" spans="1:6" x14ac:dyDescent="0.2">
      <c r="A427" s="590"/>
      <c r="B427" s="61" t="s">
        <v>751</v>
      </c>
      <c r="C427" s="191" t="s">
        <v>15</v>
      </c>
      <c r="D427" s="394">
        <v>1</v>
      </c>
      <c r="E427" s="394"/>
      <c r="F427" s="394">
        <f t="shared" si="5"/>
        <v>0</v>
      </c>
    </row>
    <row r="428" spans="1:6" x14ac:dyDescent="0.2">
      <c r="A428" s="590"/>
      <c r="B428" s="61" t="s">
        <v>752</v>
      </c>
      <c r="C428" s="191" t="s">
        <v>15</v>
      </c>
      <c r="D428" s="394">
        <v>1</v>
      </c>
      <c r="E428" s="394"/>
      <c r="F428" s="394">
        <f t="shared" si="5"/>
        <v>0</v>
      </c>
    </row>
    <row r="429" spans="1:6" x14ac:dyDescent="0.2">
      <c r="A429" s="590"/>
      <c r="B429" s="61" t="s">
        <v>753</v>
      </c>
      <c r="C429" s="191" t="s">
        <v>15</v>
      </c>
      <c r="D429" s="394">
        <v>4</v>
      </c>
      <c r="E429" s="394"/>
      <c r="F429" s="394">
        <f t="shared" si="5"/>
        <v>0</v>
      </c>
    </row>
    <row r="430" spans="1:6" x14ac:dyDescent="0.2">
      <c r="A430" s="590"/>
      <c r="B430" s="61" t="s">
        <v>754</v>
      </c>
      <c r="C430" s="191" t="s">
        <v>15</v>
      </c>
      <c r="D430" s="394">
        <v>2</v>
      </c>
      <c r="E430" s="394"/>
      <c r="F430" s="394">
        <f t="shared" si="5"/>
        <v>0</v>
      </c>
    </row>
    <row r="431" spans="1:6" x14ac:dyDescent="0.2">
      <c r="A431" s="590"/>
      <c r="B431" s="61" t="s">
        <v>755</v>
      </c>
      <c r="C431" s="191" t="s">
        <v>15</v>
      </c>
      <c r="D431" s="394">
        <v>10</v>
      </c>
      <c r="E431" s="394"/>
      <c r="F431" s="394">
        <f t="shared" si="5"/>
        <v>0</v>
      </c>
    </row>
    <row r="432" spans="1:6" x14ac:dyDescent="0.2">
      <c r="A432" s="590"/>
      <c r="B432" s="61" t="s">
        <v>756</v>
      </c>
      <c r="C432" s="191" t="s">
        <v>15</v>
      </c>
      <c r="D432" s="394">
        <v>29</v>
      </c>
      <c r="E432" s="394"/>
      <c r="F432" s="394">
        <f t="shared" si="5"/>
        <v>0</v>
      </c>
    </row>
    <row r="433" spans="1:6" x14ac:dyDescent="0.2">
      <c r="A433" s="590"/>
      <c r="B433" s="61" t="s">
        <v>757</v>
      </c>
      <c r="C433" s="191" t="s">
        <v>15</v>
      </c>
      <c r="D433" s="394">
        <v>2</v>
      </c>
      <c r="E433" s="394"/>
      <c r="F433" s="394">
        <f t="shared" si="5"/>
        <v>0</v>
      </c>
    </row>
    <row r="434" spans="1:6" x14ac:dyDescent="0.2">
      <c r="A434" s="590"/>
      <c r="B434" s="61" t="s">
        <v>758</v>
      </c>
      <c r="C434" s="191" t="s">
        <v>15</v>
      </c>
      <c r="D434" s="394">
        <v>3</v>
      </c>
      <c r="E434" s="394"/>
      <c r="F434" s="394">
        <f t="shared" si="5"/>
        <v>0</v>
      </c>
    </row>
    <row r="435" spans="1:6" x14ac:dyDescent="0.2">
      <c r="A435" s="590"/>
      <c r="B435" s="61" t="s">
        <v>759</v>
      </c>
      <c r="C435" s="191" t="s">
        <v>15</v>
      </c>
      <c r="D435" s="394">
        <v>1</v>
      </c>
      <c r="E435" s="394"/>
      <c r="F435" s="394">
        <f t="shared" si="5"/>
        <v>0</v>
      </c>
    </row>
    <row r="436" spans="1:6" x14ac:dyDescent="0.2">
      <c r="A436" s="590"/>
      <c r="B436" s="61" t="s">
        <v>760</v>
      </c>
      <c r="C436" s="191" t="s">
        <v>15</v>
      </c>
      <c r="D436" s="394">
        <v>1</v>
      </c>
      <c r="E436" s="394"/>
      <c r="F436" s="394">
        <f t="shared" si="5"/>
        <v>0</v>
      </c>
    </row>
    <row r="437" spans="1:6" x14ac:dyDescent="0.2">
      <c r="A437" s="590"/>
      <c r="B437" s="61" t="s">
        <v>761</v>
      </c>
      <c r="C437" s="191" t="s">
        <v>15</v>
      </c>
      <c r="D437" s="394">
        <v>3</v>
      </c>
      <c r="E437" s="394"/>
      <c r="F437" s="394">
        <f t="shared" si="5"/>
        <v>0</v>
      </c>
    </row>
    <row r="438" spans="1:6" x14ac:dyDescent="0.2">
      <c r="A438" s="590"/>
      <c r="B438" s="61" t="s">
        <v>762</v>
      </c>
      <c r="C438" s="191" t="s">
        <v>15</v>
      </c>
      <c r="D438" s="394">
        <v>1</v>
      </c>
      <c r="E438" s="394"/>
      <c r="F438" s="394">
        <f t="shared" si="5"/>
        <v>0</v>
      </c>
    </row>
    <row r="439" spans="1:6" x14ac:dyDescent="0.2">
      <c r="A439" s="590" t="s">
        <v>58</v>
      </c>
      <c r="B439" s="195" t="s">
        <v>763</v>
      </c>
      <c r="C439" s="191"/>
      <c r="D439" s="394"/>
      <c r="E439" s="394"/>
      <c r="F439" s="394"/>
    </row>
    <row r="440" spans="1:6" x14ac:dyDescent="0.2">
      <c r="A440" s="590"/>
      <c r="B440" s="61" t="s">
        <v>764</v>
      </c>
      <c r="C440" s="191" t="s">
        <v>15</v>
      </c>
      <c r="D440" s="394">
        <v>22</v>
      </c>
      <c r="E440" s="394"/>
      <c r="F440" s="394">
        <f t="shared" ref="F440:F447" si="6">D440*E440</f>
        <v>0</v>
      </c>
    </row>
    <row r="441" spans="1:6" x14ac:dyDescent="0.2">
      <c r="A441" s="590"/>
      <c r="B441" s="61" t="s">
        <v>765</v>
      </c>
      <c r="C441" s="191" t="s">
        <v>15</v>
      </c>
      <c r="D441" s="394">
        <v>9</v>
      </c>
      <c r="E441" s="394"/>
      <c r="F441" s="394">
        <f t="shared" si="6"/>
        <v>0</v>
      </c>
    </row>
    <row r="442" spans="1:6" x14ac:dyDescent="0.2">
      <c r="A442" s="590"/>
      <c r="B442" s="61" t="s">
        <v>766</v>
      </c>
      <c r="C442" s="191" t="s">
        <v>15</v>
      </c>
      <c r="D442" s="394">
        <v>27</v>
      </c>
      <c r="E442" s="394"/>
      <c r="F442" s="394">
        <f t="shared" si="6"/>
        <v>0</v>
      </c>
    </row>
    <row r="443" spans="1:6" x14ac:dyDescent="0.2">
      <c r="A443" s="590"/>
      <c r="B443" s="61" t="s">
        <v>767</v>
      </c>
      <c r="C443" s="191" t="s">
        <v>38</v>
      </c>
      <c r="D443" s="394">
        <v>11.65</v>
      </c>
      <c r="E443" s="394"/>
      <c r="F443" s="394">
        <f t="shared" si="6"/>
        <v>0</v>
      </c>
    </row>
    <row r="444" spans="1:6" x14ac:dyDescent="0.2">
      <c r="A444" s="590"/>
      <c r="B444" s="61" t="s">
        <v>768</v>
      </c>
      <c r="C444" s="191" t="s">
        <v>15</v>
      </c>
      <c r="D444" s="394">
        <v>1</v>
      </c>
      <c r="E444" s="394"/>
      <c r="F444" s="394">
        <f t="shared" si="6"/>
        <v>0</v>
      </c>
    </row>
    <row r="445" spans="1:6" x14ac:dyDescent="0.2">
      <c r="A445" s="590"/>
      <c r="B445" s="61" t="s">
        <v>769</v>
      </c>
      <c r="C445" s="191" t="s">
        <v>15</v>
      </c>
      <c r="D445" s="394">
        <v>9</v>
      </c>
      <c r="E445" s="394"/>
      <c r="F445" s="394">
        <f t="shared" si="6"/>
        <v>0</v>
      </c>
    </row>
    <row r="446" spans="1:6" x14ac:dyDescent="0.2">
      <c r="A446" s="590"/>
      <c r="B446" s="61" t="s">
        <v>770</v>
      </c>
      <c r="C446" s="191" t="s">
        <v>15</v>
      </c>
      <c r="D446" s="394">
        <v>18</v>
      </c>
      <c r="E446" s="394"/>
      <c r="F446" s="394">
        <f t="shared" si="6"/>
        <v>0</v>
      </c>
    </row>
    <row r="447" spans="1:6" x14ac:dyDescent="0.2">
      <c r="A447" s="590"/>
      <c r="B447" s="61" t="s">
        <v>771</v>
      </c>
      <c r="C447" s="191" t="s">
        <v>15</v>
      </c>
      <c r="D447" s="394">
        <v>9</v>
      </c>
      <c r="E447" s="394"/>
      <c r="F447" s="394">
        <f t="shared" si="6"/>
        <v>0</v>
      </c>
    </row>
    <row r="448" spans="1:6" x14ac:dyDescent="0.2">
      <c r="A448" s="590" t="s">
        <v>135</v>
      </c>
      <c r="B448" s="195" t="s">
        <v>772</v>
      </c>
      <c r="C448" s="191"/>
      <c r="D448" s="394"/>
      <c r="E448" s="394"/>
      <c r="F448" s="394"/>
    </row>
    <row r="449" spans="1:6" x14ac:dyDescent="0.2">
      <c r="A449" s="590"/>
      <c r="B449" s="61" t="s">
        <v>773</v>
      </c>
      <c r="C449" s="191" t="s">
        <v>15</v>
      </c>
      <c r="D449" s="394">
        <v>4</v>
      </c>
      <c r="E449" s="394"/>
      <c r="F449" s="394">
        <f t="shared" ref="F449:F451" si="7">D449*E449</f>
        <v>0</v>
      </c>
    </row>
    <row r="450" spans="1:6" x14ac:dyDescent="0.2">
      <c r="A450" s="590"/>
      <c r="B450" s="61" t="s">
        <v>774</v>
      </c>
      <c r="C450" s="191" t="s">
        <v>15</v>
      </c>
      <c r="D450" s="394">
        <v>4</v>
      </c>
      <c r="E450" s="394"/>
      <c r="F450" s="394">
        <f t="shared" si="7"/>
        <v>0</v>
      </c>
    </row>
    <row r="451" spans="1:6" x14ac:dyDescent="0.2">
      <c r="A451" s="590"/>
      <c r="B451" s="61" t="s">
        <v>775</v>
      </c>
      <c r="C451" s="191" t="s">
        <v>15</v>
      </c>
      <c r="D451" s="394">
        <v>4</v>
      </c>
      <c r="E451" s="394"/>
      <c r="F451" s="394">
        <f t="shared" si="7"/>
        <v>0</v>
      </c>
    </row>
    <row r="452" spans="1:6" x14ac:dyDescent="0.2">
      <c r="A452" s="590" t="s">
        <v>235</v>
      </c>
      <c r="B452" s="195" t="s">
        <v>776</v>
      </c>
      <c r="C452" s="191"/>
      <c r="D452" s="394"/>
      <c r="E452" s="394"/>
      <c r="F452" s="394"/>
    </row>
    <row r="453" spans="1:6" x14ac:dyDescent="0.2">
      <c r="A453" s="590"/>
      <c r="B453" s="61" t="s">
        <v>777</v>
      </c>
      <c r="C453" s="191" t="s">
        <v>13</v>
      </c>
      <c r="D453" s="394">
        <v>5</v>
      </c>
      <c r="E453" s="394"/>
      <c r="F453" s="394">
        <f>D453*E453</f>
        <v>0</v>
      </c>
    </row>
    <row r="454" spans="1:6" ht="13.5" thickBot="1" x14ac:dyDescent="0.25">
      <c r="A454" s="591" t="s">
        <v>236</v>
      </c>
      <c r="B454" s="592" t="s">
        <v>778</v>
      </c>
      <c r="C454" s="299" t="s">
        <v>40</v>
      </c>
      <c r="D454" s="445">
        <v>1</v>
      </c>
      <c r="E454" s="445"/>
      <c r="F454" s="445">
        <f>D454*E454</f>
        <v>0</v>
      </c>
    </row>
    <row r="455" spans="1:6" s="63" customFormat="1" ht="27" thickTop="1" thickBot="1" x14ac:dyDescent="0.25">
      <c r="A455" s="600"/>
      <c r="B455" s="594" t="s">
        <v>779</v>
      </c>
      <c r="C455" s="300"/>
      <c r="D455" s="453"/>
      <c r="E455" s="453"/>
      <c r="F455" s="454">
        <f>SUM(F369:F454)</f>
        <v>0</v>
      </c>
    </row>
    <row r="456" spans="1:6" ht="13.5" thickTop="1" x14ac:dyDescent="0.2">
      <c r="A456" s="596"/>
      <c r="B456" s="604"/>
      <c r="C456" s="301"/>
      <c r="D456" s="446"/>
      <c r="E456" s="446"/>
      <c r="F456" s="447"/>
    </row>
    <row r="457" spans="1:6" x14ac:dyDescent="0.2">
      <c r="A457" s="590"/>
      <c r="B457" s="61"/>
      <c r="C457" s="191"/>
      <c r="D457" s="394"/>
      <c r="E457" s="394"/>
      <c r="F457" s="394"/>
    </row>
    <row r="458" spans="1:6" ht="25.5" x14ac:dyDescent="0.2">
      <c r="A458" s="588" t="s">
        <v>148</v>
      </c>
      <c r="B458" s="195" t="s">
        <v>496</v>
      </c>
      <c r="C458" s="191"/>
      <c r="D458" s="394"/>
      <c r="E458" s="394"/>
      <c r="F458" s="394"/>
    </row>
    <row r="459" spans="1:6" x14ac:dyDescent="0.2">
      <c r="A459" s="590"/>
      <c r="B459" s="61"/>
      <c r="C459" s="191"/>
      <c r="D459" s="394"/>
      <c r="E459" s="394"/>
      <c r="F459" s="394"/>
    </row>
    <row r="460" spans="1:6" ht="156" customHeight="1" x14ac:dyDescent="0.2">
      <c r="A460" s="590"/>
      <c r="B460" s="195" t="s">
        <v>97</v>
      </c>
      <c r="C460" s="191"/>
      <c r="D460" s="394"/>
      <c r="E460" s="394"/>
      <c r="F460" s="394"/>
    </row>
    <row r="461" spans="1:6" ht="25.5" x14ac:dyDescent="0.2">
      <c r="A461" s="590"/>
      <c r="B461" s="195" t="s">
        <v>780</v>
      </c>
      <c r="C461" s="191"/>
      <c r="D461" s="394"/>
      <c r="E461" s="394"/>
      <c r="F461" s="394"/>
    </row>
    <row r="462" spans="1:6" x14ac:dyDescent="0.2">
      <c r="A462" s="590"/>
      <c r="B462" s="195"/>
      <c r="C462" s="191"/>
      <c r="D462" s="394"/>
      <c r="E462" s="394"/>
      <c r="F462" s="394"/>
    </row>
    <row r="463" spans="1:6" x14ac:dyDescent="0.2">
      <c r="A463" s="588" t="s">
        <v>234</v>
      </c>
      <c r="B463" s="599" t="s">
        <v>42</v>
      </c>
      <c r="C463" s="194"/>
      <c r="D463" s="450"/>
      <c r="E463" s="450"/>
      <c r="F463" s="450"/>
    </row>
    <row r="464" spans="1:6" ht="342" customHeight="1" x14ac:dyDescent="0.2">
      <c r="A464" s="590" t="s">
        <v>52</v>
      </c>
      <c r="B464" s="61" t="s">
        <v>781</v>
      </c>
      <c r="C464" s="194" t="s">
        <v>15</v>
      </c>
      <c r="D464" s="450">
        <v>1</v>
      </c>
      <c r="E464" s="450"/>
      <c r="F464" s="394">
        <f>D464*E464</f>
        <v>0</v>
      </c>
    </row>
    <row r="465" spans="1:6" x14ac:dyDescent="0.2">
      <c r="A465" s="590"/>
      <c r="B465" s="61"/>
      <c r="C465" s="194"/>
      <c r="D465" s="450"/>
      <c r="E465" s="450"/>
      <c r="F465" s="450"/>
    </row>
    <row r="466" spans="1:6" ht="349.5" customHeight="1" x14ac:dyDescent="0.2">
      <c r="A466" s="590" t="s">
        <v>53</v>
      </c>
      <c r="B466" s="61" t="s">
        <v>782</v>
      </c>
      <c r="C466" s="191" t="s">
        <v>15</v>
      </c>
      <c r="D466" s="394">
        <v>2</v>
      </c>
      <c r="E466" s="394"/>
      <c r="F466" s="394">
        <f>D466*E466</f>
        <v>0</v>
      </c>
    </row>
    <row r="467" spans="1:6" x14ac:dyDescent="0.2">
      <c r="A467" s="590"/>
      <c r="B467" s="61"/>
      <c r="C467" s="194"/>
      <c r="D467" s="450"/>
      <c r="E467" s="450"/>
      <c r="F467" s="450"/>
    </row>
    <row r="468" spans="1:6" ht="286.5" customHeight="1" x14ac:dyDescent="0.2">
      <c r="A468" s="590" t="s">
        <v>58</v>
      </c>
      <c r="B468" s="61" t="s">
        <v>783</v>
      </c>
      <c r="C468" s="194" t="s">
        <v>15</v>
      </c>
      <c r="D468" s="450">
        <v>1</v>
      </c>
      <c r="E468" s="450"/>
      <c r="F468" s="450">
        <f>D468*E468</f>
        <v>0</v>
      </c>
    </row>
    <row r="469" spans="1:6" x14ac:dyDescent="0.2">
      <c r="A469" s="590"/>
      <c r="B469" s="61"/>
      <c r="C469" s="194"/>
      <c r="D469" s="450"/>
      <c r="E469" s="450"/>
      <c r="F469" s="450"/>
    </row>
    <row r="470" spans="1:6" ht="344.25" x14ac:dyDescent="0.2">
      <c r="A470" s="590" t="s">
        <v>135</v>
      </c>
      <c r="B470" s="61" t="s">
        <v>784</v>
      </c>
      <c r="C470" s="194" t="s">
        <v>15</v>
      </c>
      <c r="D470" s="450">
        <v>1</v>
      </c>
      <c r="E470" s="450"/>
      <c r="F470" s="450">
        <f>D470*E470</f>
        <v>0</v>
      </c>
    </row>
    <row r="471" spans="1:6" x14ac:dyDescent="0.2">
      <c r="A471" s="590"/>
      <c r="B471" s="61"/>
      <c r="C471" s="194"/>
      <c r="D471" s="450"/>
      <c r="E471" s="450"/>
      <c r="F471" s="450"/>
    </row>
    <row r="472" spans="1:6" ht="255" x14ac:dyDescent="0.2">
      <c r="A472" s="590" t="s">
        <v>235</v>
      </c>
      <c r="B472" s="61" t="s">
        <v>785</v>
      </c>
      <c r="C472" s="194" t="s">
        <v>15</v>
      </c>
      <c r="D472" s="450">
        <v>1</v>
      </c>
      <c r="E472" s="450"/>
      <c r="F472" s="450">
        <f>D472*E472</f>
        <v>0</v>
      </c>
    </row>
    <row r="473" spans="1:6" ht="13.5" customHeight="1" x14ac:dyDescent="0.2">
      <c r="A473" s="590"/>
      <c r="B473" s="61"/>
      <c r="C473" s="194"/>
      <c r="D473" s="450"/>
      <c r="E473" s="450"/>
      <c r="F473" s="394"/>
    </row>
    <row r="474" spans="1:6" ht="293.25" x14ac:dyDescent="0.2">
      <c r="A474" s="590" t="s">
        <v>236</v>
      </c>
      <c r="B474" s="61" t="s">
        <v>786</v>
      </c>
      <c r="C474" s="194" t="s">
        <v>15</v>
      </c>
      <c r="D474" s="450">
        <v>1</v>
      </c>
      <c r="E474" s="450"/>
      <c r="F474" s="450">
        <f>D474*E474</f>
        <v>0</v>
      </c>
    </row>
    <row r="475" spans="1:6" x14ac:dyDescent="0.2">
      <c r="A475" s="590"/>
      <c r="B475" s="61"/>
      <c r="C475" s="194"/>
      <c r="D475" s="450"/>
      <c r="E475" s="450"/>
      <c r="F475" s="394"/>
    </row>
    <row r="476" spans="1:6" ht="357" x14ac:dyDescent="0.2">
      <c r="A476" s="590" t="s">
        <v>237</v>
      </c>
      <c r="B476" s="61" t="s">
        <v>787</v>
      </c>
      <c r="C476" s="194" t="s">
        <v>15</v>
      </c>
      <c r="D476" s="450">
        <v>1</v>
      </c>
      <c r="E476" s="450"/>
      <c r="F476" s="450">
        <f>D476*E476</f>
        <v>0</v>
      </c>
    </row>
    <row r="477" spans="1:6" x14ac:dyDescent="0.2">
      <c r="A477" s="590"/>
      <c r="B477" s="61"/>
      <c r="C477" s="194"/>
      <c r="D477" s="450"/>
      <c r="E477" s="450"/>
      <c r="F477" s="450"/>
    </row>
    <row r="478" spans="1:6" ht="369.75" x14ac:dyDescent="0.2">
      <c r="A478" s="590" t="s">
        <v>238</v>
      </c>
      <c r="B478" s="61" t="s">
        <v>788</v>
      </c>
      <c r="C478" s="191" t="s">
        <v>15</v>
      </c>
      <c r="D478" s="394">
        <v>5</v>
      </c>
      <c r="E478" s="394"/>
      <c r="F478" s="450">
        <f>D478*E478</f>
        <v>0</v>
      </c>
    </row>
    <row r="479" spans="1:6" ht="12" customHeight="1" x14ac:dyDescent="0.2">
      <c r="A479" s="590"/>
      <c r="B479" s="61"/>
      <c r="C479" s="191"/>
      <c r="D479" s="394"/>
      <c r="E479" s="394"/>
      <c r="F479" s="394"/>
    </row>
    <row r="480" spans="1:6" ht="267.75" x14ac:dyDescent="0.2">
      <c r="A480" s="590" t="s">
        <v>239</v>
      </c>
      <c r="B480" s="61" t="s">
        <v>789</v>
      </c>
      <c r="C480" s="191" t="s">
        <v>15</v>
      </c>
      <c r="D480" s="394">
        <v>1</v>
      </c>
      <c r="E480" s="394"/>
      <c r="F480" s="450">
        <f>D480*E480</f>
        <v>0</v>
      </c>
    </row>
    <row r="481" spans="1:6" ht="13.5" customHeight="1" x14ac:dyDescent="0.2">
      <c r="A481" s="590"/>
      <c r="B481" s="61"/>
      <c r="C481" s="191"/>
      <c r="D481" s="394"/>
      <c r="E481" s="394"/>
      <c r="F481" s="394"/>
    </row>
    <row r="482" spans="1:6" ht="280.5" x14ac:dyDescent="0.2">
      <c r="A482" s="590" t="s">
        <v>240</v>
      </c>
      <c r="B482" s="61" t="s">
        <v>790</v>
      </c>
      <c r="C482" s="191" t="s">
        <v>15</v>
      </c>
      <c r="D482" s="394">
        <v>1</v>
      </c>
      <c r="E482" s="394"/>
      <c r="F482" s="450">
        <f>D482*E482</f>
        <v>0</v>
      </c>
    </row>
    <row r="483" spans="1:6" x14ac:dyDescent="0.2">
      <c r="A483" s="590"/>
      <c r="B483" s="61"/>
      <c r="C483" s="191"/>
      <c r="D483" s="394"/>
      <c r="E483" s="394"/>
      <c r="F483" s="394"/>
    </row>
    <row r="484" spans="1:6" ht="255" x14ac:dyDescent="0.2">
      <c r="A484" s="590" t="s">
        <v>648</v>
      </c>
      <c r="B484" s="61" t="s">
        <v>791</v>
      </c>
      <c r="C484" s="191" t="s">
        <v>15</v>
      </c>
      <c r="D484" s="394">
        <v>1</v>
      </c>
      <c r="E484" s="394"/>
      <c r="F484" s="450">
        <f>D484*E484</f>
        <v>0</v>
      </c>
    </row>
    <row r="485" spans="1:6" ht="12.75" customHeight="1" x14ac:dyDescent="0.2">
      <c r="A485" s="590"/>
      <c r="B485" s="61"/>
      <c r="C485" s="191"/>
      <c r="D485" s="394"/>
      <c r="E485" s="394"/>
      <c r="F485" s="394"/>
    </row>
    <row r="486" spans="1:6" ht="296.25" customHeight="1" x14ac:dyDescent="0.2">
      <c r="A486" s="590" t="s">
        <v>650</v>
      </c>
      <c r="B486" s="61" t="s">
        <v>792</v>
      </c>
      <c r="C486" s="191" t="s">
        <v>15</v>
      </c>
      <c r="D486" s="394">
        <v>1</v>
      </c>
      <c r="E486" s="394"/>
      <c r="F486" s="450">
        <f>D486*E486</f>
        <v>0</v>
      </c>
    </row>
    <row r="487" spans="1:6" x14ac:dyDescent="0.2">
      <c r="A487" s="588"/>
      <c r="B487" s="61"/>
      <c r="C487" s="191"/>
      <c r="D487" s="394"/>
      <c r="E487" s="394"/>
      <c r="F487" s="394"/>
    </row>
    <row r="488" spans="1:6" ht="255" x14ac:dyDescent="0.2">
      <c r="A488" s="588" t="s">
        <v>793</v>
      </c>
      <c r="B488" s="61" t="s">
        <v>794</v>
      </c>
      <c r="C488" s="191" t="s">
        <v>15</v>
      </c>
      <c r="D488" s="394">
        <v>1</v>
      </c>
      <c r="E488" s="394"/>
      <c r="F488" s="450">
        <f>D488*E488</f>
        <v>0</v>
      </c>
    </row>
    <row r="489" spans="1:6" x14ac:dyDescent="0.2">
      <c r="A489" s="588"/>
      <c r="B489" s="61"/>
      <c r="C489" s="191"/>
      <c r="D489" s="394"/>
      <c r="E489" s="394"/>
      <c r="F489" s="394"/>
    </row>
    <row r="490" spans="1:6" ht="267.75" x14ac:dyDescent="0.2">
      <c r="A490" s="588" t="s">
        <v>653</v>
      </c>
      <c r="B490" s="61" t="s">
        <v>795</v>
      </c>
      <c r="C490" s="191" t="s">
        <v>15</v>
      </c>
      <c r="D490" s="394">
        <v>1</v>
      </c>
      <c r="E490" s="394"/>
      <c r="F490" s="450">
        <f>D490*E490</f>
        <v>0</v>
      </c>
    </row>
    <row r="491" spans="1:6" x14ac:dyDescent="0.2">
      <c r="A491" s="588"/>
      <c r="B491" s="61"/>
      <c r="C491" s="191"/>
      <c r="D491" s="394"/>
      <c r="E491" s="394"/>
      <c r="F491" s="394"/>
    </row>
    <row r="492" spans="1:6" ht="255" x14ac:dyDescent="0.2">
      <c r="A492" s="588" t="s">
        <v>796</v>
      </c>
      <c r="B492" s="61" t="s">
        <v>797</v>
      </c>
      <c r="C492" s="191" t="s">
        <v>15</v>
      </c>
      <c r="D492" s="394">
        <v>1</v>
      </c>
      <c r="E492" s="394"/>
      <c r="F492" s="450">
        <f>D492*E492</f>
        <v>0</v>
      </c>
    </row>
    <row r="493" spans="1:6" x14ac:dyDescent="0.2">
      <c r="A493" s="588"/>
      <c r="B493" s="61"/>
      <c r="C493" s="191"/>
      <c r="D493" s="394"/>
      <c r="E493" s="394"/>
      <c r="F493" s="394"/>
    </row>
    <row r="494" spans="1:6" ht="267.75" x14ac:dyDescent="0.2">
      <c r="A494" s="588" t="s">
        <v>798</v>
      </c>
      <c r="B494" s="61" t="s">
        <v>799</v>
      </c>
      <c r="C494" s="191" t="s">
        <v>15</v>
      </c>
      <c r="D494" s="394">
        <v>1</v>
      </c>
      <c r="E494" s="394"/>
      <c r="F494" s="450">
        <f>D494*E494</f>
        <v>0</v>
      </c>
    </row>
    <row r="495" spans="1:6" x14ac:dyDescent="0.2">
      <c r="A495" s="588"/>
      <c r="B495" s="61"/>
      <c r="C495" s="191"/>
      <c r="D495" s="394"/>
      <c r="E495" s="394"/>
      <c r="F495" s="394"/>
    </row>
    <row r="496" spans="1:6" ht="191.25" x14ac:dyDescent="0.2">
      <c r="A496" s="588" t="s">
        <v>800</v>
      </c>
      <c r="B496" s="61" t="s">
        <v>801</v>
      </c>
      <c r="C496" s="191" t="s">
        <v>40</v>
      </c>
      <c r="D496" s="394">
        <v>1</v>
      </c>
      <c r="E496" s="394"/>
      <c r="F496" s="394">
        <f>D496*E496</f>
        <v>0</v>
      </c>
    </row>
    <row r="497" spans="1:6" x14ac:dyDescent="0.2">
      <c r="A497" s="588"/>
      <c r="B497" s="61"/>
      <c r="C497" s="191"/>
      <c r="D497" s="394"/>
      <c r="E497" s="394"/>
      <c r="F497" s="394"/>
    </row>
    <row r="498" spans="1:6" ht="191.25" x14ac:dyDescent="0.2">
      <c r="A498" s="588" t="s">
        <v>802</v>
      </c>
      <c r="B498" s="61" t="s">
        <v>803</v>
      </c>
      <c r="C498" s="191" t="s">
        <v>40</v>
      </c>
      <c r="D498" s="394">
        <v>1</v>
      </c>
      <c r="E498" s="394"/>
      <c r="F498" s="394">
        <f>D498*E498</f>
        <v>0</v>
      </c>
    </row>
    <row r="499" spans="1:6" x14ac:dyDescent="0.2">
      <c r="A499" s="588"/>
      <c r="B499" s="61"/>
      <c r="C499" s="191"/>
      <c r="D499" s="394"/>
      <c r="E499" s="394"/>
      <c r="F499" s="394"/>
    </row>
    <row r="500" spans="1:6" x14ac:dyDescent="0.2">
      <c r="A500" s="588" t="s">
        <v>241</v>
      </c>
      <c r="B500" s="195" t="s">
        <v>804</v>
      </c>
      <c r="C500" s="191"/>
      <c r="D500" s="394"/>
      <c r="E500" s="394"/>
      <c r="F500" s="394"/>
    </row>
    <row r="501" spans="1:6" ht="178.5" x14ac:dyDescent="0.2">
      <c r="A501" s="590" t="s">
        <v>52</v>
      </c>
      <c r="B501" s="61" t="s">
        <v>805</v>
      </c>
      <c r="C501" s="191" t="s">
        <v>40</v>
      </c>
      <c r="D501" s="394">
        <v>1</v>
      </c>
      <c r="E501" s="394"/>
      <c r="F501" s="394">
        <f>D501*E501</f>
        <v>0</v>
      </c>
    </row>
    <row r="502" spans="1:6" x14ac:dyDescent="0.2">
      <c r="A502" s="590"/>
      <c r="B502" s="61"/>
      <c r="C502" s="191"/>
      <c r="D502" s="394"/>
      <c r="E502" s="394"/>
      <c r="F502" s="394"/>
    </row>
    <row r="503" spans="1:6" ht="114.75" x14ac:dyDescent="0.2">
      <c r="A503" s="590" t="s">
        <v>53</v>
      </c>
      <c r="B503" s="61" t="s">
        <v>806</v>
      </c>
      <c r="C503" s="191" t="s">
        <v>15</v>
      </c>
      <c r="D503" s="394">
        <v>1</v>
      </c>
      <c r="E503" s="394"/>
      <c r="F503" s="394">
        <f>D503*E503</f>
        <v>0</v>
      </c>
    </row>
    <row r="504" spans="1:6" x14ac:dyDescent="0.2">
      <c r="A504" s="588"/>
      <c r="B504" s="61"/>
      <c r="C504" s="191"/>
      <c r="D504" s="394"/>
      <c r="E504" s="394"/>
      <c r="F504" s="394"/>
    </row>
    <row r="505" spans="1:6" x14ac:dyDescent="0.2">
      <c r="A505" s="588" t="s">
        <v>807</v>
      </c>
      <c r="B505" s="195" t="s">
        <v>808</v>
      </c>
      <c r="C505" s="191"/>
      <c r="D505" s="394"/>
      <c r="E505" s="394"/>
      <c r="F505" s="394"/>
    </row>
    <row r="506" spans="1:6" ht="153" x14ac:dyDescent="0.2">
      <c r="A506" s="590" t="s">
        <v>52</v>
      </c>
      <c r="B506" s="61" t="s">
        <v>809</v>
      </c>
      <c r="C506" s="191" t="s">
        <v>15</v>
      </c>
      <c r="D506" s="394">
        <v>8</v>
      </c>
      <c r="E506" s="394"/>
      <c r="F506" s="394">
        <f>D506*E506</f>
        <v>0</v>
      </c>
    </row>
    <row r="507" spans="1:6" x14ac:dyDescent="0.2">
      <c r="A507" s="588"/>
      <c r="B507" s="61"/>
      <c r="C507" s="191"/>
      <c r="D507" s="394"/>
      <c r="E507" s="394"/>
      <c r="F507" s="394"/>
    </row>
    <row r="508" spans="1:6" ht="191.25" x14ac:dyDescent="0.2">
      <c r="A508" s="590" t="s">
        <v>53</v>
      </c>
      <c r="B508" s="61" t="s">
        <v>810</v>
      </c>
      <c r="C508" s="191" t="s">
        <v>15</v>
      </c>
      <c r="D508" s="394">
        <v>1</v>
      </c>
      <c r="E508" s="394"/>
      <c r="F508" s="394">
        <f>D508*E508</f>
        <v>0</v>
      </c>
    </row>
    <row r="509" spans="1:6" x14ac:dyDescent="0.2">
      <c r="A509" s="590"/>
      <c r="B509" s="61"/>
      <c r="C509" s="191"/>
      <c r="D509" s="394"/>
      <c r="E509" s="394"/>
      <c r="F509" s="394"/>
    </row>
    <row r="510" spans="1:6" ht="191.25" x14ac:dyDescent="0.2">
      <c r="A510" s="590" t="s">
        <v>58</v>
      </c>
      <c r="B510" s="61" t="s">
        <v>811</v>
      </c>
      <c r="C510" s="191" t="s">
        <v>15</v>
      </c>
      <c r="D510" s="394">
        <v>1</v>
      </c>
      <c r="E510" s="394"/>
      <c r="F510" s="394">
        <f>D510*E510</f>
        <v>0</v>
      </c>
    </row>
    <row r="511" spans="1:6" x14ac:dyDescent="0.2">
      <c r="A511" s="590"/>
      <c r="B511" s="61"/>
      <c r="C511" s="191"/>
      <c r="D511" s="394"/>
      <c r="E511" s="394"/>
      <c r="F511" s="394"/>
    </row>
    <row r="512" spans="1:6" ht="191.25" x14ac:dyDescent="0.2">
      <c r="A512" s="590" t="s">
        <v>135</v>
      </c>
      <c r="B512" s="61" t="s">
        <v>812</v>
      </c>
      <c r="C512" s="191" t="s">
        <v>15</v>
      </c>
      <c r="D512" s="394">
        <v>2</v>
      </c>
      <c r="E512" s="394"/>
      <c r="F512" s="394">
        <f>D512*E512</f>
        <v>0</v>
      </c>
    </row>
    <row r="513" spans="1:6" x14ac:dyDescent="0.2">
      <c r="A513" s="588"/>
      <c r="B513" s="61"/>
      <c r="C513" s="191"/>
      <c r="D513" s="394"/>
      <c r="E513" s="394"/>
      <c r="F513" s="394"/>
    </row>
    <row r="514" spans="1:6" x14ac:dyDescent="0.2">
      <c r="A514" s="588" t="s">
        <v>813</v>
      </c>
      <c r="B514" s="599" t="s">
        <v>45</v>
      </c>
      <c r="C514" s="194"/>
      <c r="D514" s="450"/>
      <c r="E514" s="450"/>
      <c r="F514" s="450"/>
    </row>
    <row r="515" spans="1:6" ht="296.25" customHeight="1" x14ac:dyDescent="0.2">
      <c r="A515" s="590" t="s">
        <v>52</v>
      </c>
      <c r="B515" s="61" t="s">
        <v>814</v>
      </c>
      <c r="C515" s="191" t="s">
        <v>15</v>
      </c>
      <c r="D515" s="394">
        <v>1</v>
      </c>
      <c r="E515" s="394"/>
      <c r="F515" s="394">
        <f>D515*E515</f>
        <v>0</v>
      </c>
    </row>
    <row r="516" spans="1:6" x14ac:dyDescent="0.2">
      <c r="A516" s="590"/>
      <c r="B516" s="61"/>
      <c r="C516" s="191"/>
      <c r="D516" s="394"/>
      <c r="E516" s="394"/>
      <c r="F516" s="394"/>
    </row>
    <row r="517" spans="1:6" ht="309" customHeight="1" x14ac:dyDescent="0.2">
      <c r="A517" s="590" t="s">
        <v>53</v>
      </c>
      <c r="B517" s="61" t="s">
        <v>815</v>
      </c>
      <c r="C517" s="191" t="s">
        <v>15</v>
      </c>
      <c r="D517" s="394">
        <v>2</v>
      </c>
      <c r="E517" s="394"/>
      <c r="F517" s="394">
        <f>D517*E517</f>
        <v>0</v>
      </c>
    </row>
    <row r="518" spans="1:6" x14ac:dyDescent="0.2">
      <c r="A518" s="590"/>
      <c r="B518" s="61"/>
      <c r="C518" s="191"/>
      <c r="D518" s="394"/>
      <c r="E518" s="394"/>
      <c r="F518" s="394"/>
    </row>
    <row r="519" spans="1:6" ht="293.25" x14ac:dyDescent="0.2">
      <c r="A519" s="590" t="s">
        <v>58</v>
      </c>
      <c r="B519" s="61" t="s">
        <v>816</v>
      </c>
      <c r="C519" s="191" t="s">
        <v>15</v>
      </c>
      <c r="D519" s="394">
        <v>2</v>
      </c>
      <c r="E519" s="394"/>
      <c r="F519" s="394">
        <f>D519*E519</f>
        <v>0</v>
      </c>
    </row>
    <row r="520" spans="1:6" x14ac:dyDescent="0.2">
      <c r="A520" s="590"/>
      <c r="B520" s="61"/>
      <c r="C520" s="191"/>
      <c r="D520" s="394"/>
      <c r="E520" s="394"/>
      <c r="F520" s="394"/>
    </row>
    <row r="521" spans="1:6" ht="255" x14ac:dyDescent="0.2">
      <c r="A521" s="590" t="s">
        <v>135</v>
      </c>
      <c r="B521" s="61" t="s">
        <v>817</v>
      </c>
      <c r="C521" s="191" t="s">
        <v>15</v>
      </c>
      <c r="D521" s="394">
        <v>1</v>
      </c>
      <c r="E521" s="394"/>
      <c r="F521" s="394">
        <f>D521*E521</f>
        <v>0</v>
      </c>
    </row>
    <row r="522" spans="1:6" x14ac:dyDescent="0.2">
      <c r="A522" s="590"/>
      <c r="B522" s="61"/>
      <c r="C522" s="191"/>
      <c r="D522" s="394"/>
      <c r="E522" s="394"/>
      <c r="F522" s="394"/>
    </row>
    <row r="523" spans="1:6" x14ac:dyDescent="0.2">
      <c r="A523" s="588" t="s">
        <v>818</v>
      </c>
      <c r="B523" s="195" t="s">
        <v>819</v>
      </c>
      <c r="C523" s="191"/>
      <c r="D523" s="394"/>
      <c r="E523" s="394"/>
      <c r="F523" s="394"/>
    </row>
    <row r="524" spans="1:6" ht="216.75" x14ac:dyDescent="0.2">
      <c r="A524" s="590"/>
      <c r="B524" s="195" t="s">
        <v>820</v>
      </c>
      <c r="C524" s="191"/>
      <c r="D524" s="394"/>
      <c r="E524" s="394"/>
      <c r="F524" s="394"/>
    </row>
    <row r="525" spans="1:6" x14ac:dyDescent="0.2">
      <c r="A525" s="590"/>
      <c r="B525" s="61"/>
      <c r="C525" s="191"/>
      <c r="D525" s="394"/>
      <c r="E525" s="394"/>
      <c r="F525" s="394"/>
    </row>
    <row r="526" spans="1:6" ht="331.5" x14ac:dyDescent="0.2">
      <c r="A526" s="590" t="s">
        <v>52</v>
      </c>
      <c r="B526" s="61" t="s">
        <v>821</v>
      </c>
      <c r="C526" s="191" t="s">
        <v>15</v>
      </c>
      <c r="D526" s="394">
        <v>1</v>
      </c>
      <c r="E526" s="394"/>
      <c r="F526" s="394">
        <f>D526*E526</f>
        <v>0</v>
      </c>
    </row>
    <row r="527" spans="1:6" x14ac:dyDescent="0.2">
      <c r="A527" s="590"/>
      <c r="B527" s="61"/>
      <c r="C527" s="191"/>
      <c r="D527" s="394"/>
      <c r="E527" s="394"/>
      <c r="F527" s="394"/>
    </row>
    <row r="528" spans="1:6" ht="332.25" thickBot="1" x14ac:dyDescent="0.25">
      <c r="A528" s="591" t="s">
        <v>53</v>
      </c>
      <c r="B528" s="592" t="s">
        <v>822</v>
      </c>
      <c r="C528" s="299" t="s">
        <v>15</v>
      </c>
      <c r="D528" s="445">
        <v>1</v>
      </c>
      <c r="E528" s="445"/>
      <c r="F528" s="445">
        <f>D528*E528</f>
        <v>0</v>
      </c>
    </row>
    <row r="529" spans="1:6" s="438" customFormat="1" ht="27" thickTop="1" thickBot="1" x14ac:dyDescent="0.25">
      <c r="A529" s="600"/>
      <c r="B529" s="594" t="s">
        <v>823</v>
      </c>
      <c r="C529" s="300"/>
      <c r="D529" s="453"/>
      <c r="E529" s="453"/>
      <c r="F529" s="454">
        <f>SUM(F463:F528)</f>
        <v>0</v>
      </c>
    </row>
    <row r="530" spans="1:6" ht="13.5" thickTop="1" x14ac:dyDescent="0.2">
      <c r="A530" s="596"/>
      <c r="B530" s="604"/>
      <c r="C530" s="301"/>
      <c r="D530" s="446"/>
      <c r="E530" s="446"/>
      <c r="F530" s="447"/>
    </row>
    <row r="531" spans="1:6" x14ac:dyDescent="0.2">
      <c r="A531" s="590"/>
      <c r="B531" s="302"/>
      <c r="C531" s="194"/>
      <c r="D531" s="450"/>
      <c r="E531" s="450"/>
      <c r="F531" s="450"/>
    </row>
    <row r="532" spans="1:6" x14ac:dyDescent="0.2">
      <c r="A532" s="588" t="s">
        <v>149</v>
      </c>
      <c r="B532" s="195" t="s">
        <v>8</v>
      </c>
      <c r="C532" s="194"/>
      <c r="D532" s="450"/>
      <c r="E532" s="450"/>
      <c r="F532" s="450"/>
    </row>
    <row r="533" spans="1:6" x14ac:dyDescent="0.2">
      <c r="A533" s="588"/>
      <c r="B533" s="195"/>
      <c r="C533" s="194"/>
      <c r="D533" s="450"/>
      <c r="E533" s="450"/>
      <c r="F533" s="450"/>
    </row>
    <row r="534" spans="1:6" ht="306" x14ac:dyDescent="0.2">
      <c r="A534" s="588"/>
      <c r="B534" s="195" t="s">
        <v>338</v>
      </c>
      <c r="C534" s="194"/>
      <c r="D534" s="450"/>
      <c r="E534" s="450"/>
      <c r="F534" s="450"/>
    </row>
    <row r="535" spans="1:6" ht="25.5" x14ac:dyDescent="0.2">
      <c r="A535" s="588"/>
      <c r="B535" s="195" t="s">
        <v>337</v>
      </c>
      <c r="C535" s="194"/>
      <c r="D535" s="450"/>
      <c r="E535" s="450"/>
      <c r="F535" s="450"/>
    </row>
    <row r="536" spans="1:6" x14ac:dyDescent="0.2">
      <c r="A536" s="590"/>
      <c r="B536" s="61"/>
      <c r="C536" s="191"/>
      <c r="D536" s="394"/>
      <c r="E536" s="394"/>
      <c r="F536" s="394"/>
    </row>
    <row r="537" spans="1:6" ht="102" x14ac:dyDescent="0.2">
      <c r="A537" s="590" t="s">
        <v>242</v>
      </c>
      <c r="B537" s="61" t="s">
        <v>824</v>
      </c>
      <c r="C537" s="191" t="s">
        <v>14</v>
      </c>
      <c r="D537" s="394">
        <v>1000</v>
      </c>
      <c r="E537" s="394"/>
      <c r="F537" s="394">
        <f>D537*E537</f>
        <v>0</v>
      </c>
    </row>
    <row r="538" spans="1:6" x14ac:dyDescent="0.2">
      <c r="A538" s="590"/>
      <c r="B538" s="61"/>
      <c r="C538" s="191"/>
      <c r="D538" s="394"/>
      <c r="E538" s="394"/>
      <c r="F538" s="394"/>
    </row>
    <row r="539" spans="1:6" ht="51" x14ac:dyDescent="0.2">
      <c r="A539" s="590" t="s">
        <v>243</v>
      </c>
      <c r="B539" s="618" t="s">
        <v>825</v>
      </c>
      <c r="C539" s="191"/>
      <c r="D539" s="394"/>
      <c r="E539" s="394"/>
      <c r="F539" s="394"/>
    </row>
    <row r="540" spans="1:6" x14ac:dyDescent="0.2">
      <c r="A540" s="590" t="s">
        <v>52</v>
      </c>
      <c r="B540" s="618" t="s">
        <v>826</v>
      </c>
      <c r="C540" s="191" t="s">
        <v>15</v>
      </c>
      <c r="D540" s="394">
        <v>2</v>
      </c>
      <c r="E540" s="394"/>
      <c r="F540" s="394">
        <f>D540*E540</f>
        <v>0</v>
      </c>
    </row>
    <row r="541" spans="1:6" x14ac:dyDescent="0.2">
      <c r="A541" s="590" t="s">
        <v>53</v>
      </c>
      <c r="B541" s="618" t="s">
        <v>827</v>
      </c>
      <c r="C541" s="191" t="s">
        <v>15</v>
      </c>
      <c r="D541" s="394">
        <v>3</v>
      </c>
      <c r="E541" s="394"/>
      <c r="F541" s="394">
        <f>D541*E541</f>
        <v>0</v>
      </c>
    </row>
    <row r="542" spans="1:6" x14ac:dyDescent="0.2">
      <c r="A542" s="590" t="s">
        <v>58</v>
      </c>
      <c r="B542" s="618" t="s">
        <v>828</v>
      </c>
      <c r="C542" s="191" t="s">
        <v>15</v>
      </c>
      <c r="D542" s="394">
        <v>1</v>
      </c>
      <c r="E542" s="394"/>
      <c r="F542" s="394">
        <f>D542*E542</f>
        <v>0</v>
      </c>
    </row>
    <row r="543" spans="1:6" x14ac:dyDescent="0.2">
      <c r="A543" s="590"/>
      <c r="B543" s="61"/>
      <c r="C543" s="191"/>
      <c r="D543" s="394"/>
      <c r="E543" s="394"/>
      <c r="F543" s="394"/>
    </row>
    <row r="544" spans="1:6" ht="63.75" x14ac:dyDescent="0.2">
      <c r="A544" s="590" t="s">
        <v>244</v>
      </c>
      <c r="B544" s="618" t="s">
        <v>829</v>
      </c>
      <c r="C544" s="191" t="s">
        <v>14</v>
      </c>
      <c r="D544" s="394">
        <v>2500</v>
      </c>
      <c r="E544" s="394"/>
      <c r="F544" s="394">
        <f>D544*E544</f>
        <v>0</v>
      </c>
    </row>
    <row r="545" spans="1:6" x14ac:dyDescent="0.2">
      <c r="A545" s="590"/>
      <c r="B545" s="618"/>
      <c r="C545" s="191"/>
      <c r="D545" s="394"/>
      <c r="E545" s="394"/>
      <c r="F545" s="394"/>
    </row>
    <row r="546" spans="1:6" ht="76.5" x14ac:dyDescent="0.2">
      <c r="A546" s="590" t="s">
        <v>245</v>
      </c>
      <c r="B546" s="618" t="s">
        <v>830</v>
      </c>
      <c r="C546" s="191" t="s">
        <v>15</v>
      </c>
      <c r="D546" s="394">
        <v>4</v>
      </c>
      <c r="E546" s="394"/>
      <c r="F546" s="394">
        <f>D546*E546</f>
        <v>0</v>
      </c>
    </row>
    <row r="547" spans="1:6" x14ac:dyDescent="0.2">
      <c r="A547" s="590"/>
      <c r="B547" s="61"/>
      <c r="C547" s="191"/>
      <c r="D547" s="394"/>
      <c r="E547" s="394"/>
      <c r="F547" s="394"/>
    </row>
    <row r="548" spans="1:6" ht="127.5" x14ac:dyDescent="0.2">
      <c r="A548" s="590" t="s">
        <v>246</v>
      </c>
      <c r="B548" s="61" t="s">
        <v>831</v>
      </c>
      <c r="C548" s="191" t="s">
        <v>14</v>
      </c>
      <c r="D548" s="394">
        <v>360</v>
      </c>
      <c r="E548" s="394"/>
      <c r="F548" s="394">
        <f>D548*E548</f>
        <v>0</v>
      </c>
    </row>
    <row r="549" spans="1:6" ht="12.75" customHeight="1" x14ac:dyDescent="0.2">
      <c r="A549" s="590"/>
      <c r="B549" s="61"/>
      <c r="C549" s="191"/>
      <c r="D549" s="394"/>
      <c r="E549" s="394"/>
      <c r="F549" s="394"/>
    </row>
    <row r="550" spans="1:6" ht="140.25" x14ac:dyDescent="0.2">
      <c r="A550" s="590" t="s">
        <v>247</v>
      </c>
      <c r="B550" s="61" t="s">
        <v>832</v>
      </c>
      <c r="C550" s="191" t="s">
        <v>40</v>
      </c>
      <c r="D550" s="394">
        <v>1</v>
      </c>
      <c r="E550" s="394"/>
      <c r="F550" s="394">
        <f>D550*E550</f>
        <v>0</v>
      </c>
    </row>
    <row r="551" spans="1:6" ht="12" customHeight="1" x14ac:dyDescent="0.2">
      <c r="A551" s="590"/>
      <c r="B551" s="61"/>
      <c r="C551" s="191"/>
      <c r="D551" s="394"/>
      <c r="E551" s="394"/>
      <c r="F551" s="394"/>
    </row>
    <row r="552" spans="1:6" ht="114.75" x14ac:dyDescent="0.2">
      <c r="A552" s="590" t="s">
        <v>248</v>
      </c>
      <c r="B552" s="61" t="s">
        <v>833</v>
      </c>
      <c r="C552" s="191" t="s">
        <v>40</v>
      </c>
      <c r="D552" s="394">
        <v>1</v>
      </c>
      <c r="E552" s="394"/>
      <c r="F552" s="394">
        <f>D552*E552</f>
        <v>0</v>
      </c>
    </row>
    <row r="553" spans="1:6" ht="12" customHeight="1" x14ac:dyDescent="0.2">
      <c r="A553" s="590"/>
      <c r="B553" s="61"/>
      <c r="C553" s="191"/>
      <c r="D553" s="394"/>
      <c r="E553" s="394"/>
      <c r="F553" s="394"/>
    </row>
    <row r="554" spans="1:6" ht="267.75" x14ac:dyDescent="0.2">
      <c r="A554" s="590" t="s">
        <v>357</v>
      </c>
      <c r="B554" s="602" t="s">
        <v>834</v>
      </c>
      <c r="C554" s="191" t="s">
        <v>14</v>
      </c>
      <c r="D554" s="394">
        <v>107</v>
      </c>
      <c r="E554" s="394"/>
      <c r="F554" s="394">
        <f>D554*E554</f>
        <v>0</v>
      </c>
    </row>
    <row r="555" spans="1:6" x14ac:dyDescent="0.2">
      <c r="A555" s="590"/>
      <c r="B555" s="602"/>
      <c r="C555" s="191"/>
      <c r="D555" s="394"/>
      <c r="E555" s="394"/>
      <c r="F555" s="394"/>
    </row>
    <row r="556" spans="1:6" ht="76.5" x14ac:dyDescent="0.2">
      <c r="A556" s="590" t="s">
        <v>391</v>
      </c>
      <c r="B556" s="602" t="s">
        <v>835</v>
      </c>
      <c r="C556" s="191" t="s">
        <v>14</v>
      </c>
      <c r="D556" s="394">
        <v>16</v>
      </c>
      <c r="E556" s="394"/>
      <c r="F556" s="394">
        <f>D556*E556</f>
        <v>0</v>
      </c>
    </row>
    <row r="557" spans="1:6" x14ac:dyDescent="0.2">
      <c r="A557" s="590"/>
      <c r="B557" s="602"/>
      <c r="C557" s="191"/>
      <c r="D557" s="394"/>
      <c r="E557" s="394"/>
      <c r="F557" s="394"/>
    </row>
    <row r="558" spans="1:6" ht="25.5" x14ac:dyDescent="0.2">
      <c r="A558" s="590" t="s">
        <v>836</v>
      </c>
      <c r="B558" s="61" t="s">
        <v>837</v>
      </c>
      <c r="C558" s="191"/>
      <c r="D558" s="394"/>
      <c r="E558" s="394"/>
      <c r="F558" s="394"/>
    </row>
    <row r="559" spans="1:6" ht="51" x14ac:dyDescent="0.2">
      <c r="A559" s="590" t="s">
        <v>52</v>
      </c>
      <c r="B559" s="61" t="s">
        <v>838</v>
      </c>
      <c r="C559" s="191" t="s">
        <v>14</v>
      </c>
      <c r="D559" s="394">
        <v>340</v>
      </c>
      <c r="E559" s="394"/>
      <c r="F559" s="394">
        <f>D559*E559</f>
        <v>0</v>
      </c>
    </row>
    <row r="560" spans="1:6" ht="38.25" x14ac:dyDescent="0.2">
      <c r="A560" s="590" t="s">
        <v>53</v>
      </c>
      <c r="B560" s="61" t="s">
        <v>839</v>
      </c>
      <c r="C560" s="191" t="s">
        <v>15</v>
      </c>
      <c r="D560" s="394">
        <v>16</v>
      </c>
      <c r="E560" s="394"/>
      <c r="F560" s="394">
        <f>D560*E560</f>
        <v>0</v>
      </c>
    </row>
    <row r="561" spans="1:6" x14ac:dyDescent="0.2">
      <c r="A561" s="590"/>
      <c r="B561" s="61"/>
      <c r="C561" s="191"/>
      <c r="D561" s="394"/>
      <c r="E561" s="394"/>
      <c r="F561" s="394"/>
    </row>
    <row r="562" spans="1:6" ht="38.25" x14ac:dyDescent="0.2">
      <c r="A562" s="590" t="s">
        <v>840</v>
      </c>
      <c r="B562" s="61" t="s">
        <v>841</v>
      </c>
      <c r="C562" s="191" t="s">
        <v>14</v>
      </c>
      <c r="D562" s="394">
        <v>700</v>
      </c>
      <c r="E562" s="394"/>
      <c r="F562" s="394">
        <f>D562*E562</f>
        <v>0</v>
      </c>
    </row>
    <row r="563" spans="1:6" x14ac:dyDescent="0.2">
      <c r="A563" s="590"/>
      <c r="B563" s="61"/>
      <c r="C563" s="191"/>
      <c r="D563" s="394"/>
      <c r="E563" s="394"/>
      <c r="F563" s="394"/>
    </row>
    <row r="564" spans="1:6" x14ac:dyDescent="0.2">
      <c r="A564" s="590"/>
      <c r="B564" s="195" t="s">
        <v>664</v>
      </c>
      <c r="C564" s="191"/>
      <c r="D564" s="394"/>
      <c r="E564" s="394"/>
      <c r="F564" s="394"/>
    </row>
    <row r="565" spans="1:6" ht="110.25" customHeight="1" x14ac:dyDescent="0.2">
      <c r="A565" s="590" t="s">
        <v>842</v>
      </c>
      <c r="B565" s="601" t="s">
        <v>843</v>
      </c>
      <c r="C565" s="191"/>
      <c r="D565" s="394"/>
      <c r="E565" s="394"/>
      <c r="F565" s="394"/>
    </row>
    <row r="566" spans="1:6" x14ac:dyDescent="0.2">
      <c r="A566" s="590" t="s">
        <v>52</v>
      </c>
      <c r="B566" s="601" t="s">
        <v>844</v>
      </c>
      <c r="C566" s="191" t="s">
        <v>15</v>
      </c>
      <c r="D566" s="394">
        <v>28</v>
      </c>
      <c r="E566" s="394"/>
      <c r="F566" s="394">
        <f>D566*E566</f>
        <v>0</v>
      </c>
    </row>
    <row r="567" spans="1:6" x14ac:dyDescent="0.2">
      <c r="A567" s="590" t="s">
        <v>53</v>
      </c>
      <c r="B567" s="601" t="s">
        <v>845</v>
      </c>
      <c r="C567" s="191" t="s">
        <v>15</v>
      </c>
      <c r="D567" s="394">
        <v>15</v>
      </c>
      <c r="E567" s="394"/>
      <c r="F567" s="394">
        <f>D567*E567</f>
        <v>0</v>
      </c>
    </row>
    <row r="568" spans="1:6" x14ac:dyDescent="0.2">
      <c r="A568" s="590" t="s">
        <v>58</v>
      </c>
      <c r="B568" s="601" t="s">
        <v>846</v>
      </c>
      <c r="C568" s="191" t="s">
        <v>15</v>
      </c>
      <c r="D568" s="394">
        <v>30</v>
      </c>
      <c r="E568" s="394"/>
      <c r="F568" s="394">
        <f>D568*E568</f>
        <v>0</v>
      </c>
    </row>
    <row r="569" spans="1:6" x14ac:dyDescent="0.2">
      <c r="A569" s="590" t="s">
        <v>135</v>
      </c>
      <c r="B569" s="601" t="s">
        <v>847</v>
      </c>
      <c r="C569" s="191" t="s">
        <v>15</v>
      </c>
      <c r="D569" s="394">
        <v>1</v>
      </c>
      <c r="E569" s="394"/>
      <c r="F569" s="394">
        <f>D569*E569</f>
        <v>0</v>
      </c>
    </row>
    <row r="570" spans="1:6" x14ac:dyDescent="0.2">
      <c r="A570" s="590"/>
      <c r="B570" s="601"/>
      <c r="C570" s="191"/>
      <c r="D570" s="394"/>
      <c r="E570" s="394"/>
      <c r="F570" s="394"/>
    </row>
    <row r="571" spans="1:6" ht="76.5" x14ac:dyDescent="0.2">
      <c r="A571" s="590" t="s">
        <v>848</v>
      </c>
      <c r="B571" s="601" t="s">
        <v>849</v>
      </c>
      <c r="C571" s="191" t="s">
        <v>14</v>
      </c>
      <c r="D571" s="394">
        <v>510</v>
      </c>
      <c r="E571" s="394"/>
      <c r="F571" s="394">
        <f>D571*E571</f>
        <v>0</v>
      </c>
    </row>
    <row r="572" spans="1:6" x14ac:dyDescent="0.2">
      <c r="A572" s="590"/>
      <c r="B572" s="601"/>
      <c r="C572" s="191"/>
      <c r="D572" s="394"/>
      <c r="E572" s="394"/>
      <c r="F572" s="394"/>
    </row>
    <row r="573" spans="1:6" ht="38.25" x14ac:dyDescent="0.2">
      <c r="A573" s="590" t="s">
        <v>850</v>
      </c>
      <c r="B573" s="618" t="s">
        <v>851</v>
      </c>
      <c r="C573" s="191" t="s">
        <v>14</v>
      </c>
      <c r="D573" s="394">
        <v>1060</v>
      </c>
      <c r="E573" s="394"/>
      <c r="F573" s="394">
        <f>D573*E573</f>
        <v>0</v>
      </c>
    </row>
    <row r="574" spans="1:6" x14ac:dyDescent="0.2">
      <c r="A574" s="590"/>
      <c r="B574" s="618"/>
      <c r="C574" s="191"/>
      <c r="D574" s="394"/>
      <c r="E574" s="394"/>
      <c r="F574" s="394"/>
    </row>
    <row r="575" spans="1:6" ht="102" x14ac:dyDescent="0.2">
      <c r="A575" s="590" t="s">
        <v>852</v>
      </c>
      <c r="B575" s="618" t="s">
        <v>853</v>
      </c>
      <c r="C575" s="191" t="s">
        <v>15</v>
      </c>
      <c r="D575" s="394">
        <v>1</v>
      </c>
      <c r="E575" s="394"/>
      <c r="F575" s="394">
        <f>D575*E575</f>
        <v>0</v>
      </c>
    </row>
    <row r="576" spans="1:6" x14ac:dyDescent="0.2">
      <c r="A576" s="590"/>
      <c r="B576" s="618"/>
      <c r="C576" s="191"/>
      <c r="D576" s="394"/>
      <c r="E576" s="394"/>
      <c r="F576" s="394"/>
    </row>
    <row r="577" spans="1:6" ht="76.5" x14ac:dyDescent="0.2">
      <c r="A577" s="207" t="s">
        <v>931</v>
      </c>
      <c r="B577" s="212" t="s">
        <v>930</v>
      </c>
      <c r="C577" s="40" t="s">
        <v>15</v>
      </c>
      <c r="D577" s="693">
        <v>12</v>
      </c>
      <c r="E577" s="693"/>
      <c r="F577" s="693">
        <f>D577*E577</f>
        <v>0</v>
      </c>
    </row>
    <row r="578" spans="1:6" x14ac:dyDescent="0.2">
      <c r="A578" s="235"/>
      <c r="B578" s="248"/>
      <c r="C578" s="237"/>
      <c r="D578" s="694"/>
      <c r="E578" s="694"/>
      <c r="F578" s="694"/>
    </row>
    <row r="579" spans="1:6" ht="89.25" x14ac:dyDescent="0.2">
      <c r="A579" s="207" t="s">
        <v>934</v>
      </c>
      <c r="B579" s="212" t="s">
        <v>932</v>
      </c>
      <c r="C579" s="40" t="s">
        <v>14</v>
      </c>
      <c r="D579" s="693">
        <v>1110</v>
      </c>
      <c r="E579" s="693"/>
      <c r="F579" s="693">
        <f>D579*E579</f>
        <v>0</v>
      </c>
    </row>
    <row r="580" spans="1:6" x14ac:dyDescent="0.2">
      <c r="A580" s="207"/>
      <c r="B580" s="212"/>
      <c r="C580" s="40"/>
      <c r="D580" s="693"/>
      <c r="E580" s="693"/>
      <c r="F580" s="693"/>
    </row>
    <row r="581" spans="1:6" ht="64.5" thickBot="1" x14ac:dyDescent="0.25">
      <c r="A581" s="207" t="s">
        <v>935</v>
      </c>
      <c r="B581" s="212" t="s">
        <v>933</v>
      </c>
      <c r="C581" s="40" t="s">
        <v>14</v>
      </c>
      <c r="D581" s="693">
        <v>1780</v>
      </c>
      <c r="E581" s="693"/>
      <c r="F581" s="693">
        <f>D581*E581</f>
        <v>0</v>
      </c>
    </row>
    <row r="582" spans="1:6" ht="14.25" thickTop="1" thickBot="1" x14ac:dyDescent="0.25">
      <c r="A582" s="600"/>
      <c r="B582" s="594" t="s">
        <v>854</v>
      </c>
      <c r="C582" s="300"/>
      <c r="D582" s="453"/>
      <c r="E582" s="453"/>
      <c r="F582" s="454">
        <f>SUM(F537:F581)</f>
        <v>0</v>
      </c>
    </row>
    <row r="583" spans="1:6" ht="13.5" thickTop="1" x14ac:dyDescent="0.2">
      <c r="A583" s="596"/>
      <c r="B583" s="597"/>
      <c r="C583" s="301"/>
      <c r="D583" s="446"/>
      <c r="E583" s="446"/>
      <c r="F583" s="446"/>
    </row>
    <row r="584" spans="1:6" s="63" customFormat="1" x14ac:dyDescent="0.2">
      <c r="A584" s="590"/>
      <c r="B584" s="61"/>
      <c r="C584" s="191"/>
      <c r="D584" s="394"/>
      <c r="E584" s="394"/>
      <c r="F584" s="394"/>
    </row>
    <row r="585" spans="1:6" x14ac:dyDescent="0.2">
      <c r="A585" s="588" t="s">
        <v>150</v>
      </c>
      <c r="B585" s="195" t="s">
        <v>497</v>
      </c>
      <c r="C585" s="191"/>
      <c r="D585" s="394"/>
      <c r="E585" s="394"/>
      <c r="F585" s="394"/>
    </row>
    <row r="586" spans="1:6" x14ac:dyDescent="0.2">
      <c r="A586" s="588"/>
      <c r="B586" s="195"/>
      <c r="C586" s="191"/>
      <c r="D586" s="394"/>
      <c r="E586" s="394"/>
      <c r="F586" s="394"/>
    </row>
    <row r="587" spans="1:6" ht="89.25" x14ac:dyDescent="0.2">
      <c r="A587" s="590" t="s">
        <v>249</v>
      </c>
      <c r="B587" s="61" t="s">
        <v>855</v>
      </c>
      <c r="C587" s="191" t="s">
        <v>13</v>
      </c>
      <c r="D587" s="394">
        <v>51</v>
      </c>
      <c r="E587" s="394"/>
      <c r="F587" s="394">
        <f>D587*E587</f>
        <v>0</v>
      </c>
    </row>
    <row r="588" spans="1:6" x14ac:dyDescent="0.2">
      <c r="A588" s="590"/>
      <c r="B588" s="61"/>
      <c r="C588" s="191"/>
      <c r="D588" s="394"/>
      <c r="E588" s="394"/>
      <c r="F588" s="394"/>
    </row>
    <row r="589" spans="1:6" ht="63.75" x14ac:dyDescent="0.2">
      <c r="A589" s="590" t="s">
        <v>250</v>
      </c>
      <c r="B589" s="61" t="s">
        <v>856</v>
      </c>
      <c r="C589" s="191"/>
      <c r="D589" s="394"/>
      <c r="E589" s="394"/>
      <c r="F589" s="394"/>
    </row>
    <row r="590" spans="1:6" ht="25.5" x14ac:dyDescent="0.2">
      <c r="A590" s="590"/>
      <c r="B590" s="61" t="s">
        <v>857</v>
      </c>
      <c r="C590" s="191" t="s">
        <v>13</v>
      </c>
      <c r="D590" s="394">
        <v>26</v>
      </c>
      <c r="E590" s="394"/>
      <c r="F590" s="394">
        <f>D590*E590</f>
        <v>0</v>
      </c>
    </row>
    <row r="591" spans="1:6" x14ac:dyDescent="0.2">
      <c r="A591" s="590"/>
      <c r="B591" s="61"/>
      <c r="C591" s="191"/>
      <c r="D591" s="394"/>
      <c r="E591" s="394"/>
      <c r="F591" s="394"/>
    </row>
    <row r="592" spans="1:6" ht="126.75" customHeight="1" x14ac:dyDescent="0.2">
      <c r="A592" s="590" t="s">
        <v>858</v>
      </c>
      <c r="B592" s="605" t="s">
        <v>859</v>
      </c>
      <c r="C592" s="191" t="s">
        <v>13</v>
      </c>
      <c r="D592" s="394">
        <v>60</v>
      </c>
      <c r="E592" s="394"/>
      <c r="F592" s="394">
        <f>D592*E592</f>
        <v>0</v>
      </c>
    </row>
    <row r="593" spans="1:6" x14ac:dyDescent="0.2">
      <c r="A593" s="590"/>
      <c r="B593" s="605"/>
      <c r="C593" s="191"/>
      <c r="D593" s="394"/>
      <c r="E593" s="394"/>
      <c r="F593" s="394"/>
    </row>
    <row r="594" spans="1:6" ht="76.5" x14ac:dyDescent="0.2">
      <c r="A594" s="590" t="s">
        <v>860</v>
      </c>
      <c r="B594" s="605" t="s">
        <v>861</v>
      </c>
      <c r="C594" s="191"/>
      <c r="D594" s="394"/>
      <c r="E594" s="394"/>
      <c r="F594" s="394"/>
    </row>
    <row r="595" spans="1:6" ht="38.25" x14ac:dyDescent="0.2">
      <c r="A595" s="590" t="s">
        <v>52</v>
      </c>
      <c r="B595" s="605" t="s">
        <v>862</v>
      </c>
      <c r="C595" s="191" t="s">
        <v>13</v>
      </c>
      <c r="D595" s="394">
        <v>3.5</v>
      </c>
      <c r="E595" s="394"/>
      <c r="F595" s="394">
        <f>D595*E595</f>
        <v>0</v>
      </c>
    </row>
    <row r="596" spans="1:6" ht="38.25" x14ac:dyDescent="0.2">
      <c r="A596" s="590" t="s">
        <v>53</v>
      </c>
      <c r="B596" s="605" t="s">
        <v>863</v>
      </c>
      <c r="C596" s="191" t="s">
        <v>13</v>
      </c>
      <c r="D596" s="394">
        <v>1</v>
      </c>
      <c r="E596" s="394"/>
      <c r="F596" s="394">
        <f>D596*E596</f>
        <v>0</v>
      </c>
    </row>
    <row r="597" spans="1:6" x14ac:dyDescent="0.2">
      <c r="A597" s="590"/>
      <c r="B597" s="605"/>
      <c r="C597" s="191"/>
      <c r="D597" s="394"/>
      <c r="E597" s="394"/>
      <c r="F597" s="394"/>
    </row>
    <row r="598" spans="1:6" ht="90" thickBot="1" x14ac:dyDescent="0.25">
      <c r="A598" s="591" t="s">
        <v>864</v>
      </c>
      <c r="B598" s="619" t="s">
        <v>865</v>
      </c>
      <c r="C598" s="299" t="s">
        <v>13</v>
      </c>
      <c r="D598" s="445">
        <v>8</v>
      </c>
      <c r="E598" s="445"/>
      <c r="F598" s="445">
        <f>D598*E598</f>
        <v>0</v>
      </c>
    </row>
    <row r="599" spans="1:6" ht="27" thickTop="1" thickBot="1" x14ac:dyDescent="0.25">
      <c r="A599" s="600"/>
      <c r="B599" s="594" t="s">
        <v>866</v>
      </c>
      <c r="C599" s="300"/>
      <c r="D599" s="453"/>
      <c r="E599" s="453"/>
      <c r="F599" s="454">
        <f>SUM(F587:F598)</f>
        <v>0</v>
      </c>
    </row>
    <row r="600" spans="1:6" ht="13.5" thickTop="1" x14ac:dyDescent="0.2">
      <c r="A600" s="596"/>
      <c r="B600" s="604"/>
      <c r="C600" s="301"/>
      <c r="D600" s="446"/>
      <c r="E600" s="446"/>
      <c r="F600" s="451"/>
    </row>
    <row r="601" spans="1:6" s="63" customFormat="1" x14ac:dyDescent="0.2">
      <c r="A601" s="590"/>
      <c r="B601" s="61"/>
      <c r="C601" s="191"/>
      <c r="D601" s="394"/>
      <c r="E601" s="394"/>
      <c r="F601" s="394"/>
    </row>
    <row r="602" spans="1:6" x14ac:dyDescent="0.2">
      <c r="A602" s="588" t="s">
        <v>151</v>
      </c>
      <c r="B602" s="195" t="s">
        <v>355</v>
      </c>
      <c r="C602" s="191"/>
      <c r="D602" s="394"/>
      <c r="E602" s="394"/>
      <c r="F602" s="394"/>
    </row>
    <row r="603" spans="1:6" x14ac:dyDescent="0.2">
      <c r="A603" s="590"/>
      <c r="B603" s="61"/>
      <c r="C603" s="191"/>
      <c r="D603" s="394"/>
      <c r="E603" s="394"/>
      <c r="F603" s="394"/>
    </row>
    <row r="604" spans="1:6" ht="127.5" x14ac:dyDescent="0.2">
      <c r="A604" s="590"/>
      <c r="B604" s="195" t="s">
        <v>867</v>
      </c>
      <c r="C604" s="191"/>
      <c r="D604" s="394"/>
      <c r="E604" s="394"/>
      <c r="F604" s="394"/>
    </row>
    <row r="605" spans="1:6" x14ac:dyDescent="0.2">
      <c r="A605" s="590"/>
      <c r="B605" s="61"/>
      <c r="C605" s="305"/>
      <c r="D605" s="452"/>
      <c r="E605" s="452"/>
      <c r="F605" s="452"/>
    </row>
    <row r="606" spans="1:6" ht="51" x14ac:dyDescent="0.2">
      <c r="A606" s="590" t="s">
        <v>251</v>
      </c>
      <c r="B606" s="620" t="s">
        <v>868</v>
      </c>
      <c r="C606" s="305"/>
      <c r="D606" s="452"/>
      <c r="E606" s="452"/>
      <c r="F606" s="452"/>
    </row>
    <row r="607" spans="1:6" ht="25.5" x14ac:dyDescent="0.2">
      <c r="A607" s="590" t="s">
        <v>52</v>
      </c>
      <c r="B607" s="61" t="s">
        <v>869</v>
      </c>
      <c r="C607" s="305" t="s">
        <v>13</v>
      </c>
      <c r="D607" s="452">
        <v>32</v>
      </c>
      <c r="E607" s="452"/>
      <c r="F607" s="452">
        <f>D607*E607</f>
        <v>0</v>
      </c>
    </row>
    <row r="608" spans="1:6" ht="38.25" x14ac:dyDescent="0.2">
      <c r="A608" s="590" t="s">
        <v>53</v>
      </c>
      <c r="B608" s="61" t="s">
        <v>46</v>
      </c>
      <c r="C608" s="305" t="s">
        <v>13</v>
      </c>
      <c r="D608" s="452">
        <v>32</v>
      </c>
      <c r="E608" s="452"/>
      <c r="F608" s="452">
        <f>D608*E608</f>
        <v>0</v>
      </c>
    </row>
    <row r="609" spans="1:6" x14ac:dyDescent="0.2">
      <c r="A609" s="590"/>
      <c r="B609" s="61"/>
      <c r="C609" s="305"/>
      <c r="D609" s="452"/>
      <c r="E609" s="452"/>
      <c r="F609" s="452"/>
    </row>
    <row r="610" spans="1:6" ht="51" x14ac:dyDescent="0.2">
      <c r="A610" s="590" t="s">
        <v>252</v>
      </c>
      <c r="B610" s="620" t="s">
        <v>870</v>
      </c>
      <c r="C610" s="305"/>
      <c r="D610" s="452"/>
      <c r="E610" s="452"/>
      <c r="F610" s="452"/>
    </row>
    <row r="611" spans="1:6" x14ac:dyDescent="0.2">
      <c r="A611" s="590" t="s">
        <v>52</v>
      </c>
      <c r="B611" s="61" t="s">
        <v>871</v>
      </c>
      <c r="C611" s="305" t="s">
        <v>13</v>
      </c>
      <c r="D611" s="452">
        <v>105</v>
      </c>
      <c r="E611" s="452"/>
      <c r="F611" s="452">
        <f>D611*E611</f>
        <v>0</v>
      </c>
    </row>
    <row r="612" spans="1:6" ht="51" x14ac:dyDescent="0.2">
      <c r="A612" s="590" t="s">
        <v>53</v>
      </c>
      <c r="B612" s="61" t="s">
        <v>49</v>
      </c>
      <c r="C612" s="305" t="s">
        <v>13</v>
      </c>
      <c r="D612" s="452">
        <v>105</v>
      </c>
      <c r="E612" s="452"/>
      <c r="F612" s="452">
        <f>D612*E612</f>
        <v>0</v>
      </c>
    </row>
    <row r="613" spans="1:6" x14ac:dyDescent="0.2">
      <c r="A613" s="590"/>
      <c r="B613" s="61"/>
      <c r="C613" s="305"/>
      <c r="D613" s="452"/>
      <c r="E613" s="452"/>
      <c r="F613" s="452"/>
    </row>
    <row r="614" spans="1:6" ht="55.5" customHeight="1" x14ac:dyDescent="0.2">
      <c r="A614" s="590" t="s">
        <v>253</v>
      </c>
      <c r="B614" s="620" t="s">
        <v>872</v>
      </c>
      <c r="C614" s="305"/>
      <c r="D614" s="452"/>
      <c r="E614" s="452"/>
      <c r="F614" s="452"/>
    </row>
    <row r="615" spans="1:6" ht="25.5" x14ac:dyDescent="0.2">
      <c r="A615" s="590" t="s">
        <v>52</v>
      </c>
      <c r="B615" s="621" t="s">
        <v>873</v>
      </c>
      <c r="C615" s="305" t="s">
        <v>13</v>
      </c>
      <c r="D615" s="452">
        <v>65</v>
      </c>
      <c r="E615" s="452"/>
      <c r="F615" s="452">
        <f>D615*E615</f>
        <v>0</v>
      </c>
    </row>
    <row r="616" spans="1:6" ht="38.25" x14ac:dyDescent="0.2">
      <c r="A616" s="590" t="s">
        <v>53</v>
      </c>
      <c r="B616" s="621" t="s">
        <v>874</v>
      </c>
      <c r="C616" s="305" t="s">
        <v>13</v>
      </c>
      <c r="D616" s="452">
        <v>65</v>
      </c>
      <c r="E616" s="452"/>
      <c r="F616" s="452">
        <f>D616*E616</f>
        <v>0</v>
      </c>
    </row>
    <row r="617" spans="1:6" ht="29.25" customHeight="1" x14ac:dyDescent="0.2">
      <c r="A617" s="590" t="s">
        <v>58</v>
      </c>
      <c r="B617" s="61" t="s">
        <v>50</v>
      </c>
      <c r="C617" s="305" t="s">
        <v>38</v>
      </c>
      <c r="D617" s="452">
        <v>49</v>
      </c>
      <c r="E617" s="452"/>
      <c r="F617" s="452">
        <f>D617*E617</f>
        <v>0</v>
      </c>
    </row>
    <row r="618" spans="1:6" x14ac:dyDescent="0.2">
      <c r="A618" s="590"/>
      <c r="B618" s="61"/>
      <c r="C618" s="305"/>
      <c r="D618" s="452"/>
      <c r="E618" s="452"/>
      <c r="F618" s="452"/>
    </row>
    <row r="619" spans="1:6" ht="51" x14ac:dyDescent="0.2">
      <c r="A619" s="590" t="s">
        <v>254</v>
      </c>
      <c r="B619" s="620" t="s">
        <v>875</v>
      </c>
      <c r="C619" s="305"/>
      <c r="D619" s="452"/>
      <c r="E619" s="452"/>
      <c r="F619" s="452"/>
    </row>
    <row r="620" spans="1:6" ht="29.25" customHeight="1" x14ac:dyDescent="0.2">
      <c r="A620" s="590" t="s">
        <v>52</v>
      </c>
      <c r="B620" s="621" t="s">
        <v>873</v>
      </c>
      <c r="C620" s="305" t="s">
        <v>13</v>
      </c>
      <c r="D620" s="452">
        <v>16</v>
      </c>
      <c r="E620" s="452"/>
      <c r="F620" s="452">
        <f>D620*E620</f>
        <v>0</v>
      </c>
    </row>
    <row r="621" spans="1:6" ht="29.25" customHeight="1" x14ac:dyDescent="0.2">
      <c r="A621" s="590" t="s">
        <v>53</v>
      </c>
      <c r="B621" s="621" t="s">
        <v>876</v>
      </c>
      <c r="C621" s="305" t="s">
        <v>13</v>
      </c>
      <c r="D621" s="452">
        <v>16</v>
      </c>
      <c r="E621" s="452"/>
      <c r="F621" s="452">
        <f>D621*E621</f>
        <v>0</v>
      </c>
    </row>
    <row r="622" spans="1:6" ht="30" customHeight="1" x14ac:dyDescent="0.2">
      <c r="A622" s="590" t="s">
        <v>58</v>
      </c>
      <c r="B622" s="61" t="s">
        <v>50</v>
      </c>
      <c r="C622" s="305" t="s">
        <v>38</v>
      </c>
      <c r="D622" s="452">
        <v>4</v>
      </c>
      <c r="E622" s="452"/>
      <c r="F622" s="452">
        <f>D622*E622</f>
        <v>0</v>
      </c>
    </row>
    <row r="623" spans="1:6" x14ac:dyDescent="0.2">
      <c r="A623" s="590"/>
      <c r="B623" s="61"/>
      <c r="C623" s="305"/>
      <c r="D623" s="452"/>
      <c r="E623" s="452"/>
      <c r="F623" s="452"/>
    </row>
    <row r="624" spans="1:6" ht="51" x14ac:dyDescent="0.2">
      <c r="A624" s="590" t="s">
        <v>356</v>
      </c>
      <c r="B624" s="620" t="s">
        <v>877</v>
      </c>
      <c r="C624" s="305"/>
      <c r="D624" s="452"/>
      <c r="E624" s="452"/>
      <c r="F624" s="452"/>
    </row>
    <row r="625" spans="1:6" ht="25.5" x14ac:dyDescent="0.2">
      <c r="A625" s="590" t="s">
        <v>52</v>
      </c>
      <c r="B625" s="61" t="s">
        <v>878</v>
      </c>
      <c r="C625" s="305" t="s">
        <v>13</v>
      </c>
      <c r="D625" s="452">
        <v>26</v>
      </c>
      <c r="E625" s="452"/>
      <c r="F625" s="452">
        <f>D625*E625</f>
        <v>0</v>
      </c>
    </row>
    <row r="626" spans="1:6" ht="51" x14ac:dyDescent="0.2">
      <c r="A626" s="590" t="s">
        <v>53</v>
      </c>
      <c r="B626" s="61" t="s">
        <v>879</v>
      </c>
      <c r="C626" s="305" t="s">
        <v>13</v>
      </c>
      <c r="D626" s="452">
        <v>26</v>
      </c>
      <c r="E626" s="452"/>
      <c r="F626" s="452">
        <f>D626*E626</f>
        <v>0</v>
      </c>
    </row>
    <row r="627" spans="1:6" x14ac:dyDescent="0.2">
      <c r="A627" s="590"/>
      <c r="B627" s="61"/>
      <c r="C627" s="305"/>
      <c r="D627" s="452"/>
      <c r="E627" s="452"/>
      <c r="F627" s="452"/>
    </row>
    <row r="628" spans="1:6" ht="102" x14ac:dyDescent="0.2">
      <c r="A628" s="590" t="s">
        <v>880</v>
      </c>
      <c r="B628" s="605" t="s">
        <v>881</v>
      </c>
      <c r="C628" s="622"/>
      <c r="D628" s="623"/>
      <c r="E628" s="624"/>
      <c r="F628" s="624"/>
    </row>
    <row r="629" spans="1:6" ht="38.25" x14ac:dyDescent="0.2">
      <c r="A629" s="590" t="s">
        <v>52</v>
      </c>
      <c r="B629" s="605" t="s">
        <v>882</v>
      </c>
      <c r="C629" s="622" t="s">
        <v>15</v>
      </c>
      <c r="D629" s="623">
        <v>16</v>
      </c>
      <c r="E629" s="624"/>
      <c r="F629" s="624">
        <f>D629*E629</f>
        <v>0</v>
      </c>
    </row>
    <row r="630" spans="1:6" ht="25.5" x14ac:dyDescent="0.2">
      <c r="A630" s="590" t="s">
        <v>53</v>
      </c>
      <c r="B630" s="605" t="s">
        <v>883</v>
      </c>
      <c r="C630" s="622" t="s">
        <v>15</v>
      </c>
      <c r="D630" s="623">
        <v>16</v>
      </c>
      <c r="E630" s="624"/>
      <c r="F630" s="624">
        <f>D630*E630</f>
        <v>0</v>
      </c>
    </row>
    <row r="631" spans="1:6" ht="38.25" x14ac:dyDescent="0.2">
      <c r="A631" s="590" t="s">
        <v>58</v>
      </c>
      <c r="B631" s="605" t="s">
        <v>884</v>
      </c>
      <c r="C631" s="305" t="s">
        <v>38</v>
      </c>
      <c r="D631" s="452">
        <v>13</v>
      </c>
      <c r="E631" s="452"/>
      <c r="F631" s="624">
        <f>D631*E631</f>
        <v>0</v>
      </c>
    </row>
    <row r="632" spans="1:6" x14ac:dyDescent="0.2">
      <c r="A632" s="590"/>
      <c r="B632" s="605"/>
      <c r="C632" s="305"/>
      <c r="D632" s="452"/>
      <c r="E632" s="452"/>
      <c r="F632" s="452"/>
    </row>
    <row r="633" spans="1:6" ht="102" x14ac:dyDescent="0.2">
      <c r="A633" s="590" t="s">
        <v>885</v>
      </c>
      <c r="B633" s="605" t="s">
        <v>881</v>
      </c>
      <c r="C633" s="622"/>
      <c r="D633" s="623"/>
      <c r="E633" s="624"/>
      <c r="F633" s="624"/>
    </row>
    <row r="634" spans="1:6" ht="38.25" x14ac:dyDescent="0.2">
      <c r="A634" s="590" t="s">
        <v>52</v>
      </c>
      <c r="B634" s="605" t="s">
        <v>882</v>
      </c>
      <c r="C634" s="622" t="s">
        <v>15</v>
      </c>
      <c r="D634" s="623">
        <v>18</v>
      </c>
      <c r="E634" s="624"/>
      <c r="F634" s="624">
        <f>D634*E634</f>
        <v>0</v>
      </c>
    </row>
    <row r="635" spans="1:6" ht="25.5" x14ac:dyDescent="0.2">
      <c r="A635" s="590" t="s">
        <v>53</v>
      </c>
      <c r="B635" s="605" t="s">
        <v>886</v>
      </c>
      <c r="C635" s="622" t="s">
        <v>15</v>
      </c>
      <c r="D635" s="623">
        <v>18</v>
      </c>
      <c r="E635" s="624"/>
      <c r="F635" s="624">
        <f>D635*E635</f>
        <v>0</v>
      </c>
    </row>
    <row r="636" spans="1:6" ht="38.25" x14ac:dyDescent="0.2">
      <c r="A636" s="590" t="s">
        <v>58</v>
      </c>
      <c r="B636" s="605" t="s">
        <v>884</v>
      </c>
      <c r="C636" s="305" t="s">
        <v>38</v>
      </c>
      <c r="D636" s="452">
        <v>9</v>
      </c>
      <c r="E636" s="624"/>
      <c r="F636" s="624">
        <f>D636*E636</f>
        <v>0</v>
      </c>
    </row>
    <row r="637" spans="1:6" x14ac:dyDescent="0.2">
      <c r="A637" s="590"/>
      <c r="B637" s="605"/>
      <c r="C637" s="305"/>
      <c r="D637" s="452"/>
      <c r="E637" s="452"/>
      <c r="F637" s="452"/>
    </row>
    <row r="638" spans="1:6" ht="77.25" thickBot="1" x14ac:dyDescent="0.25">
      <c r="A638" s="591" t="s">
        <v>887</v>
      </c>
      <c r="B638" s="625" t="s">
        <v>888</v>
      </c>
      <c r="C638" s="626" t="s">
        <v>13</v>
      </c>
      <c r="D638" s="627">
        <v>11</v>
      </c>
      <c r="E638" s="627"/>
      <c r="F638" s="627">
        <f>D638*E638</f>
        <v>0</v>
      </c>
    </row>
    <row r="639" spans="1:6" ht="27" thickTop="1" thickBot="1" x14ac:dyDescent="0.25">
      <c r="A639" s="600"/>
      <c r="B639" s="594" t="s">
        <v>889</v>
      </c>
      <c r="C639" s="300"/>
      <c r="D639" s="453"/>
      <c r="E639" s="453"/>
      <c r="F639" s="455">
        <f>SUM(F607:F638)</f>
        <v>0</v>
      </c>
    </row>
    <row r="640" spans="1:6" ht="13.5" thickTop="1" x14ac:dyDescent="0.2">
      <c r="A640" s="596"/>
      <c r="B640" s="604"/>
      <c r="C640" s="301"/>
      <c r="D640" s="446"/>
      <c r="E640" s="446"/>
      <c r="F640" s="451"/>
    </row>
    <row r="641" spans="1:6" s="63" customFormat="1" x14ac:dyDescent="0.2">
      <c r="A641" s="590"/>
      <c r="B641" s="61"/>
      <c r="C641" s="191"/>
      <c r="D641" s="394"/>
      <c r="E641" s="394"/>
      <c r="F641" s="394"/>
    </row>
    <row r="642" spans="1:6" x14ac:dyDescent="0.2">
      <c r="A642" s="588" t="s">
        <v>152</v>
      </c>
      <c r="B642" s="195" t="s">
        <v>9</v>
      </c>
      <c r="C642" s="191"/>
      <c r="D642" s="394"/>
      <c r="E642" s="394"/>
      <c r="F642" s="394"/>
    </row>
    <row r="643" spans="1:6" ht="25.5" x14ac:dyDescent="0.2">
      <c r="A643" s="588"/>
      <c r="B643" s="605" t="s">
        <v>890</v>
      </c>
      <c r="C643" s="191"/>
      <c r="D643" s="394"/>
      <c r="E643" s="394"/>
      <c r="F643" s="394"/>
    </row>
    <row r="644" spans="1:6" x14ac:dyDescent="0.2">
      <c r="A644" s="588"/>
      <c r="B644" s="605"/>
      <c r="C644" s="191"/>
      <c r="D644" s="394"/>
      <c r="E644" s="394"/>
      <c r="F644" s="394"/>
    </row>
    <row r="645" spans="1:6" ht="153" x14ac:dyDescent="0.2">
      <c r="A645" s="590" t="s">
        <v>255</v>
      </c>
      <c r="B645" s="605" t="s">
        <v>891</v>
      </c>
      <c r="C645" s="305"/>
      <c r="D645" s="452"/>
      <c r="E645" s="452"/>
      <c r="F645" s="452"/>
    </row>
    <row r="646" spans="1:6" x14ac:dyDescent="0.2">
      <c r="A646" s="590" t="s">
        <v>52</v>
      </c>
      <c r="B646" s="605" t="s">
        <v>892</v>
      </c>
      <c r="C646" s="305" t="s">
        <v>13</v>
      </c>
      <c r="D646" s="452">
        <v>122</v>
      </c>
      <c r="E646" s="452"/>
      <c r="F646" s="452">
        <f>D646*E646</f>
        <v>0</v>
      </c>
    </row>
    <row r="647" spans="1:6" x14ac:dyDescent="0.2">
      <c r="A647" s="590"/>
      <c r="B647" s="605"/>
      <c r="C647" s="305"/>
      <c r="D647" s="452"/>
      <c r="E647" s="452"/>
      <c r="F647" s="452"/>
    </row>
    <row r="648" spans="1:6" ht="64.5" thickBot="1" x14ac:dyDescent="0.25">
      <c r="A648" s="591" t="s">
        <v>256</v>
      </c>
      <c r="B648" s="619" t="s">
        <v>893</v>
      </c>
      <c r="C648" s="626" t="s">
        <v>13</v>
      </c>
      <c r="D648" s="627">
        <v>562</v>
      </c>
      <c r="E648" s="627"/>
      <c r="F648" s="627">
        <f>D648*E648</f>
        <v>0</v>
      </c>
    </row>
    <row r="649" spans="1:6" ht="27" thickTop="1" thickBot="1" x14ac:dyDescent="0.25">
      <c r="A649" s="600"/>
      <c r="B649" s="594" t="s">
        <v>894</v>
      </c>
      <c r="C649" s="300"/>
      <c r="D649" s="453"/>
      <c r="E649" s="453"/>
      <c r="F649" s="454">
        <f>SUM(F645:F648)</f>
        <v>0</v>
      </c>
    </row>
    <row r="650" spans="1:6" ht="13.5" thickTop="1" x14ac:dyDescent="0.2">
      <c r="A650" s="596"/>
      <c r="B650" s="597"/>
      <c r="C650" s="301"/>
      <c r="D650" s="446"/>
      <c r="E650" s="446"/>
      <c r="F650" s="446"/>
    </row>
    <row r="651" spans="1:6" s="63" customFormat="1" x14ac:dyDescent="0.2">
      <c r="A651" s="590"/>
      <c r="B651" s="61"/>
      <c r="C651" s="191"/>
      <c r="D651" s="394"/>
      <c r="E651" s="394"/>
      <c r="F651" s="394"/>
    </row>
    <row r="652" spans="1:6" x14ac:dyDescent="0.2">
      <c r="A652" s="588" t="s">
        <v>153</v>
      </c>
      <c r="B652" s="195" t="s">
        <v>10</v>
      </c>
      <c r="C652" s="191"/>
      <c r="D652" s="394"/>
      <c r="E652" s="394"/>
      <c r="F652" s="394"/>
    </row>
    <row r="653" spans="1:6" x14ac:dyDescent="0.2">
      <c r="A653" s="588"/>
      <c r="B653" s="195"/>
      <c r="C653" s="191"/>
      <c r="D653" s="394"/>
      <c r="E653" s="394"/>
      <c r="F653" s="394"/>
    </row>
    <row r="654" spans="1:6" ht="69.75" customHeight="1" x14ac:dyDescent="0.2">
      <c r="A654" s="588"/>
      <c r="B654" s="195" t="s">
        <v>41</v>
      </c>
      <c r="C654" s="191"/>
      <c r="D654" s="394"/>
      <c r="E654" s="394"/>
      <c r="F654" s="394"/>
    </row>
    <row r="655" spans="1:6" ht="51" x14ac:dyDescent="0.2">
      <c r="A655" s="588"/>
      <c r="B655" s="195" t="s">
        <v>88</v>
      </c>
      <c r="C655" s="191"/>
      <c r="D655" s="394"/>
      <c r="E655" s="394"/>
      <c r="F655" s="394"/>
    </row>
    <row r="656" spans="1:6" x14ac:dyDescent="0.2">
      <c r="A656" s="588"/>
      <c r="B656" s="195"/>
      <c r="C656" s="191"/>
      <c r="D656" s="394"/>
      <c r="E656" s="394"/>
      <c r="F656" s="394"/>
    </row>
    <row r="657" spans="1:6" ht="89.25" x14ac:dyDescent="0.2">
      <c r="A657" s="590" t="s">
        <v>257</v>
      </c>
      <c r="B657" s="61" t="s">
        <v>895</v>
      </c>
      <c r="C657" s="191" t="s">
        <v>13</v>
      </c>
      <c r="D657" s="394">
        <v>280</v>
      </c>
      <c r="E657" s="394"/>
      <c r="F657" s="394">
        <f>D657*E657</f>
        <v>0</v>
      </c>
    </row>
    <row r="658" spans="1:6" x14ac:dyDescent="0.2">
      <c r="A658" s="590"/>
      <c r="B658" s="61"/>
      <c r="C658" s="191"/>
      <c r="D658" s="394"/>
      <c r="E658" s="394"/>
      <c r="F658" s="394"/>
    </row>
    <row r="659" spans="1:6" ht="76.5" x14ac:dyDescent="0.2">
      <c r="A659" s="590" t="s">
        <v>258</v>
      </c>
      <c r="B659" s="61" t="s">
        <v>896</v>
      </c>
      <c r="C659" s="191"/>
      <c r="D659" s="394"/>
      <c r="E659" s="394"/>
      <c r="F659" s="394"/>
    </row>
    <row r="660" spans="1:6" x14ac:dyDescent="0.2">
      <c r="A660" s="590" t="s">
        <v>52</v>
      </c>
      <c r="B660" s="61" t="s">
        <v>897</v>
      </c>
      <c r="C660" s="191" t="s">
        <v>13</v>
      </c>
      <c r="D660" s="394">
        <v>398</v>
      </c>
      <c r="E660" s="394"/>
      <c r="F660" s="394">
        <f>D660*E660</f>
        <v>0</v>
      </c>
    </row>
    <row r="661" spans="1:6" x14ac:dyDescent="0.2">
      <c r="A661" s="590" t="s">
        <v>53</v>
      </c>
      <c r="B661" s="61" t="s">
        <v>898</v>
      </c>
      <c r="C661" s="191" t="s">
        <v>13</v>
      </c>
      <c r="D661" s="394">
        <v>174</v>
      </c>
      <c r="E661" s="394"/>
      <c r="F661" s="394">
        <f>D661*E661</f>
        <v>0</v>
      </c>
    </row>
    <row r="662" spans="1:6" x14ac:dyDescent="0.2">
      <c r="A662" s="590"/>
      <c r="B662" s="61"/>
      <c r="C662" s="191"/>
      <c r="D662" s="394"/>
      <c r="E662" s="394"/>
      <c r="F662" s="394"/>
    </row>
    <row r="663" spans="1:6" ht="140.25" x14ac:dyDescent="0.2">
      <c r="A663" s="590" t="s">
        <v>259</v>
      </c>
      <c r="B663" s="628" t="s">
        <v>899</v>
      </c>
      <c r="C663" s="298"/>
      <c r="D663" s="443"/>
      <c r="E663" s="443"/>
      <c r="F663" s="443">
        <f>D663*E663</f>
        <v>0</v>
      </c>
    </row>
    <row r="664" spans="1:6" x14ac:dyDescent="0.2">
      <c r="A664" s="590" t="s">
        <v>52</v>
      </c>
      <c r="B664" s="628" t="s">
        <v>900</v>
      </c>
      <c r="C664" s="298" t="s">
        <v>13</v>
      </c>
      <c r="D664" s="443">
        <v>48</v>
      </c>
      <c r="E664" s="443"/>
      <c r="F664" s="394">
        <f>D664*E664</f>
        <v>0</v>
      </c>
    </row>
    <row r="665" spans="1:6" x14ac:dyDescent="0.2">
      <c r="A665" s="590" t="s">
        <v>53</v>
      </c>
      <c r="B665" s="628" t="s">
        <v>901</v>
      </c>
      <c r="C665" s="298" t="s">
        <v>13</v>
      </c>
      <c r="D665" s="443">
        <v>51</v>
      </c>
      <c r="E665" s="443"/>
      <c r="F665" s="394">
        <f>D665*E665</f>
        <v>0</v>
      </c>
    </row>
    <row r="666" spans="1:6" x14ac:dyDescent="0.2">
      <c r="A666" s="590" t="s">
        <v>58</v>
      </c>
      <c r="B666" s="61" t="s">
        <v>902</v>
      </c>
      <c r="C666" s="191" t="s">
        <v>38</v>
      </c>
      <c r="D666" s="394">
        <v>58</v>
      </c>
      <c r="E666" s="443"/>
      <c r="F666" s="394">
        <f>D666*E666</f>
        <v>0</v>
      </c>
    </row>
    <row r="667" spans="1:6" x14ac:dyDescent="0.2">
      <c r="A667" s="590"/>
      <c r="B667" s="61"/>
      <c r="C667" s="191"/>
      <c r="D667" s="394"/>
      <c r="E667" s="394"/>
      <c r="F667" s="394"/>
    </row>
    <row r="668" spans="1:6" ht="51.75" thickBot="1" x14ac:dyDescent="0.25">
      <c r="A668" s="591" t="s">
        <v>260</v>
      </c>
      <c r="B668" s="592" t="s">
        <v>903</v>
      </c>
      <c r="C668" s="299" t="s">
        <v>15</v>
      </c>
      <c r="D668" s="445">
        <v>1</v>
      </c>
      <c r="E668" s="629"/>
      <c r="F668" s="445">
        <f>D668*E668</f>
        <v>0</v>
      </c>
    </row>
    <row r="669" spans="1:6" ht="14.25" thickTop="1" thickBot="1" x14ac:dyDescent="0.25">
      <c r="A669" s="600"/>
      <c r="B669" s="594" t="s">
        <v>904</v>
      </c>
      <c r="C669" s="300"/>
      <c r="D669" s="453"/>
      <c r="E669" s="453"/>
      <c r="F669" s="454">
        <f>SUM(F653:F668)</f>
        <v>0</v>
      </c>
    </row>
    <row r="670" spans="1:6" ht="13.5" thickTop="1" x14ac:dyDescent="0.2">
      <c r="A670" s="596"/>
      <c r="B670" s="597"/>
      <c r="C670" s="301"/>
      <c r="D670" s="446"/>
      <c r="E670" s="446"/>
      <c r="F670" s="446"/>
    </row>
    <row r="671" spans="1:6" x14ac:dyDescent="0.2">
      <c r="A671" s="590"/>
      <c r="B671" s="61"/>
      <c r="C671" s="191"/>
      <c r="D671" s="394"/>
      <c r="E671" s="394"/>
      <c r="F671" s="394"/>
    </row>
    <row r="672" spans="1:6" x14ac:dyDescent="0.2">
      <c r="A672" s="588" t="s">
        <v>154</v>
      </c>
      <c r="B672" s="195" t="s">
        <v>499</v>
      </c>
      <c r="C672" s="191"/>
      <c r="D672" s="394"/>
      <c r="E672" s="394"/>
      <c r="F672" s="394"/>
    </row>
    <row r="673" spans="1:6" ht="216.75" x14ac:dyDescent="0.2">
      <c r="A673" s="590"/>
      <c r="B673" s="630" t="s">
        <v>905</v>
      </c>
      <c r="C673" s="191"/>
      <c r="D673" s="394"/>
      <c r="E673" s="394"/>
      <c r="F673" s="394"/>
    </row>
    <row r="674" spans="1:6" ht="76.5" x14ac:dyDescent="0.2">
      <c r="A674" s="590"/>
      <c r="B674" s="630" t="s">
        <v>906</v>
      </c>
      <c r="C674" s="191"/>
      <c r="D674" s="394"/>
      <c r="E674" s="394"/>
      <c r="F674" s="394"/>
    </row>
    <row r="675" spans="1:6" ht="344.25" x14ac:dyDescent="0.2">
      <c r="A675" s="590" t="s">
        <v>261</v>
      </c>
      <c r="B675" s="631" t="s">
        <v>907</v>
      </c>
      <c r="C675" s="191"/>
      <c r="D675" s="394"/>
      <c r="E675" s="394"/>
      <c r="F675" s="394"/>
    </row>
    <row r="676" spans="1:6" ht="281.25" thickBot="1" x14ac:dyDescent="0.25">
      <c r="A676" s="591"/>
      <c r="B676" s="632" t="s">
        <v>908</v>
      </c>
      <c r="C676" s="299" t="s">
        <v>40</v>
      </c>
      <c r="D676" s="445">
        <v>1</v>
      </c>
      <c r="E676" s="445"/>
      <c r="F676" s="445">
        <f>D676*E676</f>
        <v>0</v>
      </c>
    </row>
    <row r="677" spans="1:6" ht="14.25" thickTop="1" thickBot="1" x14ac:dyDescent="0.25">
      <c r="A677" s="633"/>
      <c r="B677" s="634" t="s">
        <v>909</v>
      </c>
      <c r="C677" s="635"/>
      <c r="D677" s="636"/>
      <c r="E677" s="636"/>
      <c r="F677" s="636">
        <f>SUM(F675:F676)</f>
        <v>0</v>
      </c>
    </row>
    <row r="678" spans="1:6" ht="13.5" thickTop="1" x14ac:dyDescent="0.2"/>
    <row r="679" spans="1:6" s="63" customFormat="1" x14ac:dyDescent="0.2">
      <c r="A679" s="306"/>
      <c r="B679" s="307"/>
      <c r="C679" s="308"/>
      <c r="D679" s="441"/>
      <c r="E679" s="441"/>
      <c r="F679" s="441"/>
    </row>
  </sheetData>
  <mergeCells count="1">
    <mergeCell ref="A10:F10"/>
  </mergeCells>
  <pageMargins left="0.98425196850393704" right="0.39370078740157483" top="1.3779527559055118" bottom="0.98425196850393704" header="0.6692913385826772" footer="0.43307086614173229"/>
  <pageSetup paperSize="9" scale="95" orientation="portrait" r:id="rId1"/>
  <headerFooter alignWithMargins="0">
    <oddHeader>&amp;L      Številka načrta: REEL 21-6X/01&amp;C &amp;G&amp;RStran &amp;P od &amp;N</oddHeader>
    <oddFooter xml:space="preserve">&amp;L&amp;8Datoteka:&amp;F
Objekt: RTP 110/35/20 kV Kobarid
&amp;A&amp;R&amp;9Id. oznaka: REEL 21-6X1102&amp;10
&amp;8Februar 2018
</oddFooter>
  </headerFooter>
  <rowBreaks count="19" manualBreakCount="19">
    <brk id="42" max="16383" man="1"/>
    <brk id="116" max="5" man="1"/>
    <brk id="275" max="5" man="1"/>
    <brk id="299" max="5" man="1"/>
    <brk id="338" max="5" man="1"/>
    <brk id="353" max="5" man="1"/>
    <brk id="361" max="16383" man="1"/>
    <brk id="462" max="16383" man="1"/>
    <brk id="464" max="16383" man="1"/>
    <brk id="477" max="16383" man="1"/>
    <brk id="482" max="16383" man="1"/>
    <brk id="513" max="5" man="1"/>
    <brk id="520" max="16383" man="1"/>
    <brk id="531" max="16383" man="1"/>
    <brk id="563" max="5" man="1"/>
    <brk id="601" max="5" man="1"/>
    <brk id="620" max="5" man="1"/>
    <brk id="656" max="5" man="1"/>
    <brk id="669" max="5"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J91"/>
  <sheetViews>
    <sheetView view="pageBreakPreview" topLeftCell="A64" zoomScaleNormal="100" zoomScaleSheetLayoutView="100" workbookViewId="0">
      <selection activeCell="A6" sqref="A6"/>
    </sheetView>
  </sheetViews>
  <sheetFormatPr defaultRowHeight="12.75" x14ac:dyDescent="0.2"/>
  <cols>
    <col min="1" max="1" width="7" style="86" customWidth="1"/>
    <col min="2" max="2" width="38.7109375" style="457" customWidth="1"/>
    <col min="3" max="3" width="6.7109375" style="87" customWidth="1"/>
    <col min="4" max="4" width="9.7109375" style="88" customWidth="1"/>
    <col min="5" max="5" width="10.7109375" style="88" customWidth="1"/>
    <col min="6" max="6" width="15.28515625" style="88" customWidth="1"/>
    <col min="7" max="16384" width="9.140625" style="68"/>
  </cols>
  <sheetData>
    <row r="1" spans="1:10" ht="20.100000000000001" customHeight="1" x14ac:dyDescent="0.2">
      <c r="A1" s="279"/>
      <c r="B1" s="280"/>
      <c r="C1" s="281"/>
      <c r="D1" s="440"/>
      <c r="E1" s="440"/>
      <c r="F1" s="440"/>
    </row>
    <row r="2" spans="1:10" x14ac:dyDescent="0.2">
      <c r="A2" s="464"/>
      <c r="B2" s="465"/>
      <c r="C2" s="466"/>
      <c r="D2" s="467"/>
      <c r="E2" s="467"/>
      <c r="F2" s="467"/>
      <c r="G2" s="84"/>
      <c r="H2" s="84"/>
      <c r="I2" s="84"/>
      <c r="J2" s="84"/>
    </row>
    <row r="3" spans="1:10" x14ac:dyDescent="0.2">
      <c r="A3" s="10" t="s">
        <v>491</v>
      </c>
      <c r="B3" s="10"/>
      <c r="C3" s="11"/>
      <c r="D3" s="11"/>
      <c r="E3" s="11"/>
      <c r="F3" s="12"/>
      <c r="G3" s="12"/>
      <c r="H3" s="13"/>
      <c r="I3" s="8"/>
      <c r="J3" s="8"/>
    </row>
    <row r="4" spans="1:10" x14ac:dyDescent="0.2">
      <c r="A4" s="10"/>
      <c r="B4" s="10"/>
      <c r="C4" s="11"/>
      <c r="D4" s="11"/>
      <c r="E4" s="11"/>
      <c r="F4" s="12" t="s">
        <v>48</v>
      </c>
      <c r="G4" s="12"/>
      <c r="H4" s="13"/>
      <c r="I4" s="8"/>
      <c r="J4" s="8"/>
    </row>
    <row r="5" spans="1:10" x14ac:dyDescent="0.2">
      <c r="A5" s="10"/>
      <c r="B5" s="10"/>
      <c r="C5" s="11"/>
      <c r="D5" s="11"/>
      <c r="E5" s="11"/>
      <c r="F5" s="12"/>
      <c r="G5" s="12"/>
      <c r="H5" s="13"/>
      <c r="I5" s="8"/>
      <c r="J5" s="8"/>
    </row>
    <row r="6" spans="1:10" x14ac:dyDescent="0.2">
      <c r="A6" s="10" t="s">
        <v>929</v>
      </c>
      <c r="B6" s="10"/>
      <c r="C6" s="11"/>
      <c r="D6" s="11"/>
      <c r="E6" s="11"/>
      <c r="F6" s="12"/>
      <c r="G6" s="12"/>
      <c r="H6" s="13"/>
      <c r="I6" s="8"/>
      <c r="J6" s="8"/>
    </row>
    <row r="7" spans="1:10" x14ac:dyDescent="0.2">
      <c r="A7" s="180"/>
      <c r="B7" s="14"/>
      <c r="C7" s="469"/>
      <c r="D7" s="468"/>
      <c r="E7" s="468"/>
      <c r="F7" s="468"/>
      <c r="G7" s="14"/>
      <c r="H7" s="13"/>
      <c r="I7" s="8"/>
      <c r="J7" s="8"/>
    </row>
    <row r="8" spans="1:10" x14ac:dyDescent="0.2">
      <c r="A8" s="69"/>
      <c r="B8" s="70"/>
      <c r="C8" s="70"/>
      <c r="D8" s="71"/>
      <c r="E8" s="71"/>
      <c r="F8" s="71"/>
      <c r="G8" s="84"/>
      <c r="H8" s="84"/>
      <c r="I8" s="84"/>
      <c r="J8" s="84"/>
    </row>
    <row r="9" spans="1:10" x14ac:dyDescent="0.2">
      <c r="A9" s="69"/>
      <c r="B9" s="70"/>
      <c r="C9" s="70"/>
      <c r="D9" s="71"/>
      <c r="E9" s="71"/>
      <c r="F9" s="71"/>
      <c r="G9" s="84"/>
      <c r="H9" s="84"/>
      <c r="I9" s="84"/>
      <c r="J9" s="84"/>
    </row>
    <row r="10" spans="1:10" x14ac:dyDescent="0.2">
      <c r="A10" s="69"/>
      <c r="B10" s="70"/>
      <c r="C10" s="70"/>
      <c r="D10" s="71"/>
      <c r="E10" s="71"/>
      <c r="F10" s="71"/>
      <c r="G10" s="84"/>
      <c r="H10" s="84"/>
      <c r="I10" s="84"/>
      <c r="J10" s="84"/>
    </row>
    <row r="11" spans="1:10" ht="20.25" x14ac:dyDescent="0.2">
      <c r="A11" s="577" t="s">
        <v>0</v>
      </c>
      <c r="B11" s="577"/>
      <c r="C11" s="577"/>
      <c r="D11" s="577"/>
      <c r="E11" s="577"/>
      <c r="F11" s="577"/>
      <c r="G11" s="84"/>
      <c r="H11" s="84"/>
      <c r="I11" s="84"/>
      <c r="J11" s="84"/>
    </row>
    <row r="12" spans="1:10" x14ac:dyDescent="0.2">
      <c r="A12" s="72"/>
      <c r="B12" s="73"/>
      <c r="C12" s="74"/>
      <c r="D12" s="71"/>
      <c r="E12" s="71"/>
      <c r="F12" s="71"/>
      <c r="G12" s="84"/>
      <c r="H12" s="84"/>
      <c r="I12" s="84"/>
      <c r="J12" s="84"/>
    </row>
    <row r="13" spans="1:10" ht="32.25" customHeight="1" x14ac:dyDescent="0.2">
      <c r="A13" s="75" t="s">
        <v>25</v>
      </c>
      <c r="B13" s="76" t="s">
        <v>59</v>
      </c>
      <c r="C13" s="74"/>
      <c r="D13" s="71"/>
      <c r="E13" s="71"/>
      <c r="F13" s="71"/>
      <c r="G13" s="84"/>
      <c r="H13" s="84"/>
      <c r="I13" s="84"/>
      <c r="J13" s="84"/>
    </row>
    <row r="14" spans="1:10" ht="15" customHeight="1" x14ac:dyDescent="0.2">
      <c r="A14" s="75"/>
      <c r="B14" s="76"/>
      <c r="C14" s="74"/>
      <c r="D14" s="71"/>
      <c r="E14" s="71"/>
      <c r="F14" s="71"/>
      <c r="G14" s="84"/>
      <c r="H14" s="84"/>
      <c r="I14" s="84"/>
      <c r="J14" s="84"/>
    </row>
    <row r="15" spans="1:10" x14ac:dyDescent="0.2">
      <c r="A15" s="75" t="s">
        <v>936</v>
      </c>
      <c r="B15" s="1" t="s">
        <v>1</v>
      </c>
      <c r="C15" s="74"/>
      <c r="D15" s="71"/>
      <c r="E15" s="71"/>
      <c r="F15" s="71"/>
      <c r="G15" s="84"/>
      <c r="H15" s="84"/>
      <c r="I15" s="84"/>
      <c r="J15" s="84"/>
    </row>
    <row r="16" spans="1:10" ht="17.100000000000001" customHeight="1" x14ac:dyDescent="0.2">
      <c r="A16" s="69" t="s">
        <v>937</v>
      </c>
      <c r="B16" s="70" t="s">
        <v>4</v>
      </c>
      <c r="C16" s="70"/>
      <c r="D16" s="71"/>
      <c r="E16" s="71"/>
      <c r="F16" s="71">
        <f>F43</f>
        <v>0</v>
      </c>
      <c r="G16" s="84"/>
      <c r="H16" s="84"/>
      <c r="I16" s="84"/>
      <c r="J16" s="84"/>
    </row>
    <row r="17" spans="1:10" ht="17.100000000000001" customHeight="1" x14ac:dyDescent="0.2">
      <c r="A17" s="69" t="s">
        <v>938</v>
      </c>
      <c r="B17" s="70" t="s">
        <v>5</v>
      </c>
      <c r="C17" s="70"/>
      <c r="D17" s="71"/>
      <c r="E17" s="71"/>
      <c r="F17" s="71">
        <f>F57</f>
        <v>0</v>
      </c>
      <c r="G17" s="84"/>
      <c r="H17" s="84"/>
      <c r="I17" s="84"/>
      <c r="J17" s="84"/>
    </row>
    <row r="18" spans="1:10" ht="17.100000000000001" customHeight="1" x14ac:dyDescent="0.2">
      <c r="A18" s="69" t="s">
        <v>939</v>
      </c>
      <c r="B18" s="70" t="s">
        <v>6</v>
      </c>
      <c r="C18" s="70"/>
      <c r="D18" s="71"/>
      <c r="E18" s="71"/>
      <c r="F18" s="71">
        <f>F67</f>
        <v>0</v>
      </c>
      <c r="G18" s="84"/>
      <c r="H18" s="84"/>
      <c r="I18" s="84"/>
      <c r="J18" s="84"/>
    </row>
    <row r="19" spans="1:10" ht="17.100000000000001" customHeight="1" x14ac:dyDescent="0.2">
      <c r="A19" s="80" t="s">
        <v>940</v>
      </c>
      <c r="B19" s="77" t="s">
        <v>7</v>
      </c>
      <c r="C19" s="77"/>
      <c r="D19" s="78"/>
      <c r="E19" s="78"/>
      <c r="F19" s="78">
        <f>F84</f>
        <v>0</v>
      </c>
      <c r="G19" s="84"/>
      <c r="H19" s="84"/>
      <c r="I19" s="84"/>
      <c r="J19" s="84"/>
    </row>
    <row r="20" spans="1:10" ht="17.100000000000001" customHeight="1" x14ac:dyDescent="0.2">
      <c r="A20" s="69"/>
      <c r="B20" s="70" t="s">
        <v>2</v>
      </c>
      <c r="C20" s="70"/>
      <c r="D20" s="71"/>
      <c r="E20" s="71"/>
      <c r="F20" s="79">
        <f>SUM(F16:F19)</f>
        <v>0</v>
      </c>
      <c r="G20" s="84"/>
      <c r="H20" s="84"/>
      <c r="I20" s="84"/>
      <c r="J20" s="84"/>
    </row>
    <row r="21" spans="1:10" ht="17.100000000000001" customHeight="1" x14ac:dyDescent="0.2">
      <c r="A21" s="69"/>
      <c r="B21" s="70"/>
      <c r="C21" s="70"/>
      <c r="D21" s="71"/>
      <c r="E21" s="71"/>
      <c r="F21" s="79"/>
      <c r="G21" s="84"/>
      <c r="H21" s="84"/>
      <c r="I21" s="84"/>
      <c r="J21" s="84"/>
    </row>
    <row r="22" spans="1:10" ht="17.100000000000001" customHeight="1" thickBot="1" x14ac:dyDescent="0.25">
      <c r="A22" s="373"/>
      <c r="B22" s="374"/>
      <c r="C22" s="374"/>
      <c r="D22" s="375"/>
      <c r="E22" s="375"/>
      <c r="F22" s="375"/>
      <c r="G22" s="84"/>
      <c r="H22" s="84"/>
      <c r="I22" s="84"/>
      <c r="J22" s="84"/>
    </row>
    <row r="23" spans="1:10" ht="17.100000000000001" customHeight="1" thickTop="1" thickBot="1" x14ac:dyDescent="0.25">
      <c r="A23" s="376"/>
      <c r="B23" s="376" t="s">
        <v>11</v>
      </c>
      <c r="C23" s="377"/>
      <c r="D23" s="378"/>
      <c r="E23" s="378"/>
      <c r="F23" s="378">
        <f>F20</f>
        <v>0</v>
      </c>
      <c r="G23" s="84"/>
      <c r="H23" s="84"/>
      <c r="I23" s="84"/>
      <c r="J23" s="84"/>
    </row>
    <row r="24" spans="1:10" ht="17.100000000000001" customHeight="1" thickTop="1" x14ac:dyDescent="0.2">
      <c r="A24" s="369"/>
      <c r="B24" s="370"/>
      <c r="C24" s="370"/>
      <c r="D24" s="371"/>
      <c r="E24" s="372"/>
      <c r="F24" s="372"/>
      <c r="G24" s="84"/>
      <c r="H24" s="84"/>
      <c r="I24" s="84"/>
      <c r="J24" s="84"/>
    </row>
    <row r="25" spans="1:10" ht="17.100000000000001" customHeight="1" x14ac:dyDescent="0.2">
      <c r="A25" s="369"/>
      <c r="B25" s="370"/>
      <c r="C25" s="370"/>
      <c r="D25" s="371"/>
      <c r="E25" s="372"/>
      <c r="F25" s="372"/>
      <c r="G25" s="84"/>
      <c r="H25" s="84"/>
      <c r="I25" s="84"/>
      <c r="J25" s="84"/>
    </row>
    <row r="26" spans="1:10" ht="17.100000000000001" customHeight="1" x14ac:dyDescent="0.2">
      <c r="A26" s="369"/>
      <c r="B26" s="314" t="s">
        <v>109</v>
      </c>
      <c r="C26" s="370"/>
      <c r="D26" s="371"/>
      <c r="E26" s="372"/>
      <c r="F26" s="372"/>
      <c r="G26" s="84"/>
      <c r="H26" s="84"/>
      <c r="I26" s="84"/>
      <c r="J26" s="84"/>
    </row>
    <row r="27" spans="1:10" ht="17.100000000000001" customHeight="1" x14ac:dyDescent="0.2">
      <c r="A27" s="458"/>
      <c r="B27" s="459"/>
      <c r="C27" s="370"/>
      <c r="D27" s="371"/>
      <c r="E27" s="371"/>
      <c r="F27" s="371"/>
    </row>
    <row r="28" spans="1:10" ht="20.100000000000001" customHeight="1" x14ac:dyDescent="0.2">
      <c r="A28" s="65"/>
      <c r="B28" s="456"/>
      <c r="C28" s="66"/>
      <c r="D28" s="67"/>
      <c r="E28" s="67"/>
      <c r="F28" s="67"/>
    </row>
    <row r="29" spans="1:10" x14ac:dyDescent="0.2">
      <c r="A29" s="81" t="s">
        <v>17</v>
      </c>
      <c r="B29" s="460" t="s">
        <v>18</v>
      </c>
      <c r="C29" s="486" t="s">
        <v>19</v>
      </c>
      <c r="D29" s="82" t="s">
        <v>20</v>
      </c>
      <c r="E29" s="82" t="s">
        <v>21</v>
      </c>
      <c r="F29" s="82" t="s">
        <v>22</v>
      </c>
    </row>
    <row r="30" spans="1:10" x14ac:dyDescent="0.2">
      <c r="A30" s="83"/>
      <c r="B30" s="461"/>
      <c r="C30" s="487"/>
      <c r="D30" s="488"/>
      <c r="E30" s="488"/>
      <c r="F30" s="488"/>
    </row>
    <row r="31" spans="1:10" ht="25.5" customHeight="1" x14ac:dyDescent="0.2">
      <c r="A31" s="423" t="s">
        <v>25</v>
      </c>
      <c r="B31" s="557" t="s">
        <v>59</v>
      </c>
      <c r="C31" s="411"/>
      <c r="D31" s="490"/>
      <c r="E31" s="490"/>
      <c r="F31" s="490"/>
    </row>
    <row r="32" spans="1:10" x14ac:dyDescent="0.2">
      <c r="A32" s="410"/>
      <c r="B32" s="414"/>
      <c r="C32" s="411"/>
      <c r="D32" s="490"/>
      <c r="E32" s="490"/>
      <c r="F32" s="490"/>
    </row>
    <row r="33" spans="1:7" ht="25.5" x14ac:dyDescent="0.2">
      <c r="A33" s="410"/>
      <c r="B33" s="558" t="s">
        <v>60</v>
      </c>
      <c r="C33" s="411"/>
      <c r="D33" s="490"/>
      <c r="E33" s="490"/>
      <c r="F33" s="490"/>
    </row>
    <row r="34" spans="1:7" ht="30" customHeight="1" x14ac:dyDescent="0.2">
      <c r="A34" s="410"/>
      <c r="B34" s="198" t="s">
        <v>407</v>
      </c>
      <c r="C34" s="411"/>
      <c r="D34" s="490"/>
      <c r="E34" s="490"/>
      <c r="F34" s="490"/>
    </row>
    <row r="35" spans="1:7" ht="25.5" x14ac:dyDescent="0.2">
      <c r="A35" s="410"/>
      <c r="B35" s="198" t="s">
        <v>408</v>
      </c>
      <c r="C35" s="411"/>
      <c r="D35" s="490"/>
      <c r="E35" s="490"/>
      <c r="F35" s="490"/>
    </row>
    <row r="36" spans="1:7" x14ac:dyDescent="0.2">
      <c r="A36" s="410"/>
      <c r="B36" s="414"/>
      <c r="C36" s="411"/>
      <c r="D36" s="490"/>
      <c r="E36" s="490"/>
      <c r="F36" s="490"/>
    </row>
    <row r="37" spans="1:7" x14ac:dyDescent="0.2">
      <c r="A37" s="423" t="s">
        <v>937</v>
      </c>
      <c r="B37" s="424" t="s">
        <v>4</v>
      </c>
      <c r="C37" s="411"/>
      <c r="D37" s="490"/>
      <c r="E37" s="490"/>
      <c r="F37" s="490"/>
    </row>
    <row r="38" spans="1:7" x14ac:dyDescent="0.2">
      <c r="A38" s="410"/>
      <c r="B38" s="414"/>
      <c r="C38" s="411"/>
      <c r="D38" s="490"/>
      <c r="E38" s="490"/>
      <c r="F38" s="490"/>
    </row>
    <row r="39" spans="1:7" ht="107.25" customHeight="1" x14ac:dyDescent="0.2">
      <c r="A39" s="410"/>
      <c r="B39" s="198" t="s">
        <v>333</v>
      </c>
      <c r="C39" s="411"/>
      <c r="D39" s="490"/>
      <c r="E39" s="490"/>
      <c r="F39" s="490"/>
    </row>
    <row r="40" spans="1:7" x14ac:dyDescent="0.2">
      <c r="A40" s="410"/>
      <c r="B40" s="414"/>
      <c r="C40" s="411"/>
      <c r="D40" s="490"/>
      <c r="E40" s="490"/>
      <c r="F40" s="490"/>
    </row>
    <row r="41" spans="1:7" s="567" customFormat="1" ht="25.5" x14ac:dyDescent="0.2">
      <c r="A41" s="545" t="s">
        <v>941</v>
      </c>
      <c r="B41" s="212" t="s">
        <v>342</v>
      </c>
      <c r="C41" s="411" t="s">
        <v>13</v>
      </c>
      <c r="D41" s="490">
        <v>120</v>
      </c>
      <c r="E41" s="490"/>
      <c r="F41" s="490">
        <f>D41*E41</f>
        <v>0</v>
      </c>
    </row>
    <row r="42" spans="1:7" ht="13.5" thickBot="1" x14ac:dyDescent="0.25">
      <c r="A42" s="410"/>
      <c r="B42" s="212"/>
      <c r="C42" s="411"/>
      <c r="D42" s="490"/>
      <c r="E42" s="490"/>
      <c r="F42" s="490"/>
      <c r="G42" s="413"/>
    </row>
    <row r="43" spans="1:7" s="84" customFormat="1" ht="14.25" thickTop="1" thickBot="1" x14ac:dyDescent="0.25">
      <c r="A43" s="418"/>
      <c r="B43" s="419" t="s">
        <v>29</v>
      </c>
      <c r="C43" s="420"/>
      <c r="D43" s="495"/>
      <c r="E43" s="495"/>
      <c r="F43" s="496">
        <f>SUM(F38:F42)</f>
        <v>0</v>
      </c>
    </row>
    <row r="44" spans="1:7" ht="13.5" thickTop="1" x14ac:dyDescent="0.2">
      <c r="A44" s="421"/>
      <c r="B44" s="425"/>
      <c r="C44" s="426"/>
      <c r="D44" s="492"/>
      <c r="E44" s="492"/>
      <c r="F44" s="492"/>
    </row>
    <row r="45" spans="1:7" x14ac:dyDescent="0.2">
      <c r="A45" s="423" t="s">
        <v>938</v>
      </c>
      <c r="B45" s="424" t="s">
        <v>5</v>
      </c>
      <c r="C45" s="411"/>
      <c r="D45" s="490"/>
      <c r="E45" s="490"/>
      <c r="F45" s="490"/>
    </row>
    <row r="46" spans="1:7" x14ac:dyDescent="0.2">
      <c r="A46" s="423"/>
      <c r="B46" s="424"/>
      <c r="C46" s="411"/>
      <c r="D46" s="490"/>
      <c r="E46" s="490"/>
      <c r="F46" s="490"/>
    </row>
    <row r="47" spans="1:7" ht="382.5" x14ac:dyDescent="0.2">
      <c r="A47" s="423"/>
      <c r="B47" s="412" t="s">
        <v>363</v>
      </c>
      <c r="C47" s="411"/>
      <c r="D47" s="490"/>
      <c r="E47" s="490"/>
      <c r="F47" s="490"/>
    </row>
    <row r="48" spans="1:7" x14ac:dyDescent="0.2">
      <c r="A48" s="410"/>
      <c r="B48" s="414"/>
      <c r="C48" s="411"/>
      <c r="D48" s="490"/>
      <c r="E48" s="490"/>
      <c r="F48" s="490"/>
    </row>
    <row r="49" spans="1:6" s="567" customFormat="1" ht="89.25" x14ac:dyDescent="0.2">
      <c r="A49" s="410" t="s">
        <v>942</v>
      </c>
      <c r="B49" s="61" t="s">
        <v>311</v>
      </c>
      <c r="C49" s="411" t="s">
        <v>14</v>
      </c>
      <c r="D49" s="490">
        <v>10000</v>
      </c>
      <c r="E49" s="490"/>
      <c r="F49" s="490">
        <f>D49*E49</f>
        <v>0</v>
      </c>
    </row>
    <row r="50" spans="1:6" x14ac:dyDescent="0.2">
      <c r="A50" s="410"/>
      <c r="B50" s="414"/>
      <c r="C50" s="411"/>
      <c r="D50" s="490"/>
      <c r="E50" s="490"/>
      <c r="F50" s="490"/>
    </row>
    <row r="51" spans="1:6" s="567" customFormat="1" ht="88.5" customHeight="1" x14ac:dyDescent="0.2">
      <c r="A51" s="410" t="s">
        <v>943</v>
      </c>
      <c r="B51" s="548" t="s">
        <v>392</v>
      </c>
      <c r="C51" s="411" t="s">
        <v>12</v>
      </c>
      <c r="D51" s="490">
        <v>9</v>
      </c>
      <c r="E51" s="490"/>
      <c r="F51" s="490">
        <f>D51*E51</f>
        <v>0</v>
      </c>
    </row>
    <row r="52" spans="1:6" x14ac:dyDescent="0.2">
      <c r="A52" s="410"/>
      <c r="B52" s="414"/>
      <c r="C52" s="411"/>
      <c r="D52" s="490"/>
      <c r="E52" s="490"/>
      <c r="F52" s="490"/>
    </row>
    <row r="53" spans="1:6" s="567" customFormat="1" ht="89.25" x14ac:dyDescent="0.2">
      <c r="A53" s="410" t="s">
        <v>944</v>
      </c>
      <c r="B53" s="85" t="s">
        <v>393</v>
      </c>
      <c r="C53" s="411" t="s">
        <v>12</v>
      </c>
      <c r="D53" s="490">
        <v>85</v>
      </c>
      <c r="E53" s="490"/>
      <c r="F53" s="490">
        <f>D53*E53</f>
        <v>0</v>
      </c>
    </row>
    <row r="54" spans="1:6" x14ac:dyDescent="0.2">
      <c r="A54" s="410"/>
      <c r="B54" s="85"/>
      <c r="C54" s="411"/>
      <c r="D54" s="490"/>
      <c r="E54" s="490"/>
      <c r="F54" s="490"/>
    </row>
    <row r="55" spans="1:6" s="567" customFormat="1" ht="102" x14ac:dyDescent="0.2">
      <c r="A55" s="410" t="s">
        <v>945</v>
      </c>
      <c r="B55" s="85" t="s">
        <v>394</v>
      </c>
      <c r="C55" s="411" t="s">
        <v>12</v>
      </c>
      <c r="D55" s="490">
        <v>13</v>
      </c>
      <c r="E55" s="490"/>
      <c r="F55" s="490">
        <f>D55*E55</f>
        <v>0</v>
      </c>
    </row>
    <row r="56" spans="1:6" ht="15" customHeight="1" thickBot="1" x14ac:dyDescent="0.25">
      <c r="A56" s="415"/>
      <c r="B56" s="416"/>
      <c r="C56" s="417"/>
      <c r="D56" s="491"/>
      <c r="E56" s="491"/>
      <c r="F56" s="491"/>
    </row>
    <row r="57" spans="1:6" s="84" customFormat="1" ht="14.25" thickTop="1" thickBot="1" x14ac:dyDescent="0.25">
      <c r="A57" s="418"/>
      <c r="B57" s="419" t="s">
        <v>30</v>
      </c>
      <c r="C57" s="420"/>
      <c r="D57" s="495"/>
      <c r="E57" s="495"/>
      <c r="F57" s="496">
        <f>SUM(F48:F56)</f>
        <v>0</v>
      </c>
    </row>
    <row r="58" spans="1:6" s="84" customFormat="1" ht="13.5" thickTop="1" x14ac:dyDescent="0.2">
      <c r="A58" s="421"/>
      <c r="B58" s="422"/>
      <c r="C58" s="426"/>
      <c r="D58" s="492"/>
      <c r="E58" s="492"/>
      <c r="F58" s="493"/>
    </row>
    <row r="59" spans="1:6" x14ac:dyDescent="0.2">
      <c r="A59" s="423" t="s">
        <v>939</v>
      </c>
      <c r="B59" s="424" t="s">
        <v>6</v>
      </c>
      <c r="C59" s="411"/>
      <c r="D59" s="490"/>
      <c r="E59" s="490"/>
      <c r="F59" s="490"/>
    </row>
    <row r="60" spans="1:6" x14ac:dyDescent="0.2">
      <c r="A60" s="410"/>
      <c r="B60" s="414"/>
      <c r="C60" s="411"/>
      <c r="D60" s="490"/>
      <c r="E60" s="490"/>
      <c r="F60" s="490"/>
    </row>
    <row r="61" spans="1:6" s="567" customFormat="1" ht="66.75" customHeight="1" x14ac:dyDescent="0.2">
      <c r="A61" s="410" t="s">
        <v>946</v>
      </c>
      <c r="B61" s="85" t="s">
        <v>313</v>
      </c>
      <c r="C61" s="411" t="s">
        <v>15</v>
      </c>
      <c r="D61" s="490">
        <v>6</v>
      </c>
      <c r="E61" s="490"/>
      <c r="F61" s="490">
        <f>D61*E61</f>
        <v>0</v>
      </c>
    </row>
    <row r="62" spans="1:6" x14ac:dyDescent="0.2">
      <c r="A62" s="410"/>
      <c r="B62" s="414"/>
      <c r="C62" s="411"/>
      <c r="D62" s="490"/>
      <c r="E62" s="490"/>
      <c r="F62" s="490"/>
    </row>
    <row r="63" spans="1:6" s="567" customFormat="1" ht="130.5" customHeight="1" x14ac:dyDescent="0.2">
      <c r="A63" s="410" t="s">
        <v>947</v>
      </c>
      <c r="B63" s="85" t="s">
        <v>469</v>
      </c>
      <c r="C63" s="411" t="s">
        <v>15</v>
      </c>
      <c r="D63" s="490">
        <v>6</v>
      </c>
      <c r="E63" s="490"/>
      <c r="F63" s="490">
        <f>D63*E63</f>
        <v>0</v>
      </c>
    </row>
    <row r="64" spans="1:6" s="527" customFormat="1" x14ac:dyDescent="0.2">
      <c r="A64" s="410"/>
      <c r="B64" s="414"/>
      <c r="C64" s="411"/>
      <c r="D64" s="490"/>
      <c r="E64" s="490"/>
      <c r="F64" s="490"/>
    </row>
    <row r="65" spans="1:6" s="567" customFormat="1" ht="54.75" customHeight="1" x14ac:dyDescent="0.2">
      <c r="A65" s="410" t="s">
        <v>948</v>
      </c>
      <c r="B65" s="85" t="s">
        <v>314</v>
      </c>
      <c r="C65" s="411" t="s">
        <v>13</v>
      </c>
      <c r="D65" s="490">
        <v>9</v>
      </c>
      <c r="E65" s="490"/>
      <c r="F65" s="490">
        <f>D65*E65</f>
        <v>0</v>
      </c>
    </row>
    <row r="66" spans="1:6" ht="13.5" thickBot="1" x14ac:dyDescent="0.25">
      <c r="A66" s="415"/>
      <c r="B66" s="416"/>
      <c r="C66" s="417"/>
      <c r="D66" s="491"/>
      <c r="E66" s="491"/>
      <c r="F66" s="491"/>
    </row>
    <row r="67" spans="1:6" s="84" customFormat="1" ht="14.25" thickTop="1" thickBot="1" x14ac:dyDescent="0.25">
      <c r="A67" s="418"/>
      <c r="B67" s="419" t="s">
        <v>34</v>
      </c>
      <c r="C67" s="420"/>
      <c r="D67" s="495"/>
      <c r="E67" s="495"/>
      <c r="F67" s="496">
        <f>SUM(F60:F66)</f>
        <v>0</v>
      </c>
    </row>
    <row r="68" spans="1:6" ht="13.5" thickTop="1" x14ac:dyDescent="0.2">
      <c r="A68" s="421"/>
      <c r="B68" s="425"/>
      <c r="C68" s="426"/>
      <c r="D68" s="492"/>
      <c r="E68" s="492"/>
      <c r="F68" s="492"/>
    </row>
    <row r="69" spans="1:6" x14ac:dyDescent="0.2">
      <c r="A69" s="423" t="s">
        <v>940</v>
      </c>
      <c r="B69" s="424" t="s">
        <v>7</v>
      </c>
      <c r="C69" s="411"/>
      <c r="D69" s="490"/>
      <c r="E69" s="490"/>
      <c r="F69" s="490"/>
    </row>
    <row r="70" spans="1:6" ht="127.5" x14ac:dyDescent="0.2">
      <c r="A70" s="410"/>
      <c r="B70" s="412" t="s">
        <v>364</v>
      </c>
      <c r="C70" s="411"/>
      <c r="D70" s="490"/>
      <c r="E70" s="490"/>
      <c r="F70" s="490"/>
    </row>
    <row r="71" spans="1:6" x14ac:dyDescent="0.2">
      <c r="A71" s="410"/>
      <c r="B71" s="412"/>
      <c r="C71" s="411"/>
      <c r="D71" s="490"/>
      <c r="E71" s="490"/>
      <c r="F71" s="490"/>
    </row>
    <row r="72" spans="1:6" s="567" customFormat="1" ht="63.75" x14ac:dyDescent="0.2">
      <c r="A72" s="410" t="s">
        <v>949</v>
      </c>
      <c r="B72" s="85" t="s">
        <v>471</v>
      </c>
      <c r="C72" s="411" t="s">
        <v>13</v>
      </c>
      <c r="D72" s="490">
        <v>36</v>
      </c>
      <c r="E72" s="490"/>
      <c r="F72" s="490">
        <f>D72*E72</f>
        <v>0</v>
      </c>
    </row>
    <row r="73" spans="1:6" s="527" customFormat="1" x14ac:dyDescent="0.2">
      <c r="A73" s="410"/>
      <c r="B73" s="85"/>
      <c r="C73" s="411"/>
      <c r="D73" s="490"/>
      <c r="E73" s="490"/>
      <c r="F73" s="490"/>
    </row>
    <row r="74" spans="1:6" s="567" customFormat="1" ht="76.5" x14ac:dyDescent="0.2">
      <c r="A74" s="410" t="s">
        <v>950</v>
      </c>
      <c r="B74" s="85" t="s">
        <v>470</v>
      </c>
      <c r="C74" s="411" t="s">
        <v>13</v>
      </c>
      <c r="D74" s="490">
        <v>17</v>
      </c>
      <c r="E74" s="490"/>
      <c r="F74" s="490">
        <f>D74*E74</f>
        <v>0</v>
      </c>
    </row>
    <row r="75" spans="1:6" s="527" customFormat="1" x14ac:dyDescent="0.2">
      <c r="A75" s="410"/>
      <c r="B75" s="85"/>
      <c r="C75" s="411"/>
      <c r="D75" s="490"/>
      <c r="E75" s="490"/>
      <c r="F75" s="490"/>
    </row>
    <row r="76" spans="1:6" s="567" customFormat="1" ht="51" x14ac:dyDescent="0.2">
      <c r="A76" s="410" t="s">
        <v>951</v>
      </c>
      <c r="B76" s="85" t="s">
        <v>315</v>
      </c>
      <c r="C76" s="411" t="s">
        <v>13</v>
      </c>
      <c r="D76" s="490">
        <v>102</v>
      </c>
      <c r="E76" s="490"/>
      <c r="F76" s="490">
        <f>D76*E76</f>
        <v>0</v>
      </c>
    </row>
    <row r="77" spans="1:6" x14ac:dyDescent="0.2">
      <c r="A77" s="410"/>
      <c r="B77" s="213"/>
      <c r="C77" s="40"/>
      <c r="D77" s="444"/>
      <c r="E77" s="444"/>
      <c r="F77" s="444"/>
    </row>
    <row r="78" spans="1:6" s="567" customFormat="1" ht="76.5" x14ac:dyDescent="0.2">
      <c r="A78" s="410" t="s">
        <v>952</v>
      </c>
      <c r="B78" s="85" t="s">
        <v>316</v>
      </c>
      <c r="C78" s="411" t="s">
        <v>13</v>
      </c>
      <c r="D78" s="490">
        <v>5</v>
      </c>
      <c r="E78" s="490"/>
      <c r="F78" s="490">
        <f>D78*E78</f>
        <v>0</v>
      </c>
    </row>
    <row r="79" spans="1:6" x14ac:dyDescent="0.2">
      <c r="A79" s="410"/>
      <c r="B79" s="213"/>
      <c r="C79" s="40"/>
      <c r="D79" s="444"/>
      <c r="E79" s="444"/>
      <c r="F79" s="444"/>
    </row>
    <row r="80" spans="1:6" s="567" customFormat="1" ht="51" x14ac:dyDescent="0.2">
      <c r="A80" s="410" t="s">
        <v>953</v>
      </c>
      <c r="B80" s="85" t="s">
        <v>319</v>
      </c>
      <c r="C80" s="411"/>
      <c r="D80" s="490"/>
      <c r="E80" s="490"/>
      <c r="F80" s="490"/>
    </row>
    <row r="81" spans="1:6" s="567" customFormat="1" x14ac:dyDescent="0.2">
      <c r="A81" s="695" t="s">
        <v>52</v>
      </c>
      <c r="B81" s="85" t="s">
        <v>317</v>
      </c>
      <c r="C81" s="411" t="s">
        <v>13</v>
      </c>
      <c r="D81" s="490">
        <v>9</v>
      </c>
      <c r="E81" s="490"/>
      <c r="F81" s="490">
        <f>D81*E81</f>
        <v>0</v>
      </c>
    </row>
    <row r="82" spans="1:6" s="567" customFormat="1" ht="25.5" x14ac:dyDescent="0.2">
      <c r="A82" s="695" t="s">
        <v>53</v>
      </c>
      <c r="B82" s="85" t="s">
        <v>318</v>
      </c>
      <c r="C82" s="411" t="s">
        <v>13</v>
      </c>
      <c r="D82" s="490">
        <v>2</v>
      </c>
      <c r="E82" s="490"/>
      <c r="F82" s="490">
        <f>D82*E82</f>
        <v>0</v>
      </c>
    </row>
    <row r="83" spans="1:6" ht="13.5" thickBot="1" x14ac:dyDescent="0.25">
      <c r="A83" s="427"/>
      <c r="B83" s="462"/>
      <c r="C83" s="428"/>
      <c r="D83" s="494"/>
      <c r="E83" s="494"/>
      <c r="F83" s="494"/>
    </row>
    <row r="84" spans="1:6" s="84" customFormat="1" ht="14.25" thickTop="1" thickBot="1" x14ac:dyDescent="0.25">
      <c r="A84" s="418"/>
      <c r="B84" s="419" t="s">
        <v>35</v>
      </c>
      <c r="C84" s="420"/>
      <c r="D84" s="495"/>
      <c r="E84" s="495"/>
      <c r="F84" s="496">
        <f>SUM(F70:F83)</f>
        <v>0</v>
      </c>
    </row>
    <row r="85" spans="1:6" ht="13.5" thickTop="1" x14ac:dyDescent="0.2">
      <c r="A85" s="429"/>
      <c r="B85" s="463"/>
      <c r="C85" s="430"/>
      <c r="D85" s="431"/>
      <c r="E85" s="431"/>
      <c r="F85" s="431"/>
    </row>
    <row r="86" spans="1:6" x14ac:dyDescent="0.2">
      <c r="A86" s="429"/>
      <c r="B86" s="463"/>
      <c r="C86" s="430"/>
      <c r="D86" s="431"/>
      <c r="E86" s="431"/>
      <c r="F86" s="431"/>
    </row>
    <row r="87" spans="1:6" x14ac:dyDescent="0.2">
      <c r="A87" s="429"/>
      <c r="B87" s="463"/>
      <c r="C87" s="430"/>
      <c r="D87" s="431"/>
      <c r="E87" s="431"/>
      <c r="F87" s="431"/>
    </row>
    <row r="88" spans="1:6" x14ac:dyDescent="0.2">
      <c r="A88" s="429"/>
      <c r="B88" s="463"/>
      <c r="C88" s="430"/>
      <c r="D88" s="431"/>
      <c r="E88" s="431"/>
      <c r="F88" s="431"/>
    </row>
    <row r="89" spans="1:6" x14ac:dyDescent="0.2">
      <c r="A89" s="429"/>
      <c r="B89" s="463"/>
      <c r="C89" s="430"/>
      <c r="D89" s="431"/>
      <c r="E89" s="431"/>
      <c r="F89" s="431"/>
    </row>
    <row r="90" spans="1:6" x14ac:dyDescent="0.2">
      <c r="A90" s="429"/>
      <c r="B90" s="463"/>
      <c r="C90" s="430"/>
      <c r="D90" s="431"/>
      <c r="E90" s="431"/>
      <c r="F90" s="431"/>
    </row>
    <row r="91" spans="1:6" x14ac:dyDescent="0.2">
      <c r="A91" s="429"/>
      <c r="B91" s="463"/>
      <c r="C91" s="430"/>
      <c r="D91" s="431"/>
      <c r="E91" s="431"/>
      <c r="F91" s="431"/>
    </row>
  </sheetData>
  <mergeCells count="1">
    <mergeCell ref="A11:F11"/>
  </mergeCells>
  <pageMargins left="0.98425196850393704" right="0.39370078740157483" top="1.3779527559055118" bottom="0.98425196850393704" header="0.6692913385826772" footer="0.43307086614173229"/>
  <pageSetup paperSize="9" scale="95" orientation="portrait" r:id="rId1"/>
  <headerFooter alignWithMargins="0">
    <oddHeader>&amp;L      Številka načrta: REEL 21-6X/01&amp;C &amp;G&amp;RStran &amp;P od &amp;N</oddHeader>
    <oddFooter xml:space="preserve">&amp;L&amp;8Datoteka:&amp;F
Objekt: RTP 110/35/20 kV Kobarid
&amp;A&amp;R&amp;9Id. oznaka: REEL 21-6X1102&amp;10
&amp;8Februar 2018
</oddFooter>
  </headerFooter>
  <rowBreaks count="3" manualBreakCount="3">
    <brk id="28" max="5" man="1"/>
    <brk id="44" max="5" man="1"/>
    <brk id="68" max="5"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J111"/>
  <sheetViews>
    <sheetView tabSelected="1" view="pageBreakPreview" topLeftCell="A40" zoomScaleNormal="100" zoomScaleSheetLayoutView="100" workbookViewId="0">
      <selection activeCell="M48" sqref="M48"/>
    </sheetView>
  </sheetViews>
  <sheetFormatPr defaultRowHeight="12.75" x14ac:dyDescent="0.2"/>
  <cols>
    <col min="1" max="1" width="7.42578125" style="30" customWidth="1"/>
    <col min="2" max="2" width="38.7109375" style="31" customWidth="1"/>
    <col min="3" max="3" width="6.7109375" style="32" customWidth="1"/>
    <col min="4" max="4" width="9.7109375" style="19" customWidth="1"/>
    <col min="5" max="5" width="11" style="19" customWidth="1"/>
    <col min="6" max="6" width="15.28515625" style="19" customWidth="1"/>
    <col min="7" max="7" width="0.140625" style="20" customWidth="1"/>
    <col min="8" max="10" width="9.140625" style="24" hidden="1" customWidth="1"/>
    <col min="11" max="16384" width="9.140625" style="24"/>
  </cols>
  <sheetData>
    <row r="1" spans="1:10" ht="20.100000000000001" customHeight="1" x14ac:dyDescent="0.2">
      <c r="A1" s="279"/>
      <c r="B1" s="280"/>
      <c r="C1" s="281"/>
      <c r="D1" s="440"/>
      <c r="E1" s="440"/>
      <c r="F1" s="440"/>
    </row>
    <row r="2" spans="1:10" x14ac:dyDescent="0.2">
      <c r="A2" s="464"/>
      <c r="B2" s="465"/>
      <c r="C2" s="466"/>
      <c r="D2" s="467"/>
      <c r="E2" s="467"/>
      <c r="F2" s="467"/>
      <c r="G2" s="518"/>
      <c r="H2" s="63"/>
      <c r="I2" s="63"/>
      <c r="J2" s="63"/>
    </row>
    <row r="3" spans="1:10" x14ac:dyDescent="0.2">
      <c r="A3" s="10" t="s">
        <v>491</v>
      </c>
      <c r="B3" s="10"/>
      <c r="C3" s="11"/>
      <c r="D3" s="11"/>
      <c r="E3" s="11"/>
      <c r="F3" s="12"/>
      <c r="G3" s="518"/>
      <c r="H3" s="63"/>
      <c r="I3" s="63"/>
      <c r="J3" s="63"/>
    </row>
    <row r="4" spans="1:10" x14ac:dyDescent="0.2">
      <c r="A4" s="10"/>
      <c r="B4" s="10"/>
      <c r="C4" s="11"/>
      <c r="D4" s="11"/>
      <c r="E4" s="11"/>
      <c r="F4" s="12" t="s">
        <v>48</v>
      </c>
      <c r="G4" s="518"/>
      <c r="H4" s="63"/>
      <c r="I4" s="63"/>
      <c r="J4" s="63"/>
    </row>
    <row r="5" spans="1:10" x14ac:dyDescent="0.2">
      <c r="A5" s="10"/>
      <c r="B5" s="10"/>
      <c r="C5" s="11"/>
      <c r="D5" s="11"/>
      <c r="E5" s="11"/>
      <c r="F5" s="12"/>
      <c r="G5" s="518"/>
      <c r="H5" s="63"/>
      <c r="I5" s="63"/>
      <c r="J5" s="63"/>
    </row>
    <row r="6" spans="1:10" x14ac:dyDescent="0.2">
      <c r="A6" s="10" t="s">
        <v>954</v>
      </c>
      <c r="B6" s="10"/>
      <c r="C6" s="11"/>
      <c r="D6" s="11"/>
      <c r="E6" s="11"/>
      <c r="F6" s="12"/>
      <c r="G6" s="518"/>
      <c r="H6" s="63"/>
      <c r="I6" s="63"/>
      <c r="J6" s="63"/>
    </row>
    <row r="7" spans="1:10" x14ac:dyDescent="0.2">
      <c r="A7" s="180"/>
      <c r="B7" s="14"/>
      <c r="C7" s="469"/>
      <c r="D7" s="468"/>
      <c r="E7" s="468"/>
      <c r="F7" s="468"/>
      <c r="G7" s="518"/>
      <c r="H7" s="63"/>
      <c r="I7" s="63"/>
      <c r="J7" s="63"/>
    </row>
    <row r="8" spans="1:10" x14ac:dyDescent="0.2">
      <c r="A8" s="2"/>
      <c r="B8" s="7"/>
      <c r="C8" s="7"/>
      <c r="D8" s="16"/>
      <c r="E8" s="16"/>
      <c r="F8" s="16"/>
      <c r="G8" s="518"/>
      <c r="H8" s="63"/>
      <c r="I8" s="63"/>
      <c r="J8" s="63"/>
    </row>
    <row r="9" spans="1:10" x14ac:dyDescent="0.2">
      <c r="A9" s="2"/>
      <c r="B9" s="7"/>
      <c r="C9" s="7"/>
      <c r="D9" s="16"/>
      <c r="E9" s="16"/>
      <c r="F9" s="16"/>
      <c r="G9" s="518"/>
      <c r="H9" s="63"/>
      <c r="I9" s="63"/>
      <c r="J9" s="63"/>
    </row>
    <row r="10" spans="1:10" x14ac:dyDescent="0.2">
      <c r="A10" s="2"/>
      <c r="B10" s="7"/>
      <c r="C10" s="7"/>
      <c r="D10" s="16"/>
      <c r="E10" s="16"/>
      <c r="F10" s="16"/>
      <c r="G10" s="518"/>
      <c r="H10" s="63"/>
      <c r="I10" s="63"/>
      <c r="J10" s="63"/>
    </row>
    <row r="11" spans="1:10" x14ac:dyDescent="0.2">
      <c r="A11" s="2"/>
      <c r="B11" s="7"/>
      <c r="C11" s="7"/>
      <c r="D11" s="16"/>
      <c r="E11" s="16"/>
      <c r="F11" s="16"/>
      <c r="G11" s="518"/>
      <c r="H11" s="63"/>
      <c r="I11" s="63"/>
      <c r="J11" s="63"/>
    </row>
    <row r="12" spans="1:10" ht="20.25" x14ac:dyDescent="0.2">
      <c r="A12" s="578" t="s">
        <v>0</v>
      </c>
      <c r="B12" s="578"/>
      <c r="C12" s="578"/>
      <c r="D12" s="578"/>
      <c r="E12" s="578"/>
      <c r="F12" s="578"/>
      <c r="G12" s="518"/>
      <c r="H12" s="63"/>
      <c r="I12" s="63"/>
      <c r="J12" s="63"/>
    </row>
    <row r="13" spans="1:10" x14ac:dyDescent="0.2">
      <c r="A13" s="25"/>
      <c r="B13" s="27"/>
      <c r="C13" s="26"/>
      <c r="D13" s="16"/>
      <c r="E13" s="16"/>
      <c r="F13" s="16"/>
      <c r="G13" s="518"/>
      <c r="H13" s="63"/>
      <c r="I13" s="63"/>
      <c r="J13" s="63"/>
    </row>
    <row r="14" spans="1:10" x14ac:dyDescent="0.2">
      <c r="A14" s="25"/>
      <c r="B14" s="27"/>
      <c r="C14" s="26"/>
      <c r="D14" s="16"/>
      <c r="E14" s="16"/>
      <c r="F14" s="16"/>
      <c r="G14" s="518"/>
      <c r="H14" s="63"/>
      <c r="I14" s="63"/>
      <c r="J14" s="63"/>
    </row>
    <row r="15" spans="1:10" x14ac:dyDescent="0.2">
      <c r="A15" s="25"/>
      <c r="B15" s="27"/>
      <c r="C15" s="26"/>
      <c r="D15" s="16"/>
      <c r="E15" s="16"/>
      <c r="F15" s="16"/>
      <c r="G15" s="518"/>
      <c r="H15" s="63"/>
      <c r="I15" s="63"/>
      <c r="J15" s="63"/>
    </row>
    <row r="16" spans="1:10" ht="25.5" x14ac:dyDescent="0.2">
      <c r="A16" s="57" t="s">
        <v>26</v>
      </c>
      <c r="B16" s="1" t="s">
        <v>103</v>
      </c>
      <c r="C16" s="26"/>
      <c r="D16" s="16"/>
      <c r="E16" s="16"/>
      <c r="F16" s="16"/>
      <c r="G16" s="518"/>
      <c r="H16" s="63"/>
      <c r="I16" s="63"/>
      <c r="J16" s="63"/>
    </row>
    <row r="17" spans="1:10" ht="17.100000000000001" customHeight="1" x14ac:dyDescent="0.2">
      <c r="A17" s="57"/>
      <c r="B17" s="1"/>
      <c r="C17" s="26"/>
      <c r="D17" s="16"/>
      <c r="E17" s="16"/>
      <c r="F17" s="16"/>
      <c r="G17" s="518"/>
      <c r="H17" s="63"/>
      <c r="I17" s="63"/>
      <c r="J17" s="63"/>
    </row>
    <row r="18" spans="1:10" ht="17.100000000000001" customHeight="1" x14ac:dyDescent="0.2">
      <c r="A18" s="25" t="s">
        <v>955</v>
      </c>
      <c r="B18" s="27" t="s">
        <v>55</v>
      </c>
      <c r="C18" s="26"/>
      <c r="D18" s="16"/>
      <c r="E18" s="16"/>
      <c r="F18" s="16">
        <f>F78</f>
        <v>0</v>
      </c>
      <c r="G18" s="518"/>
      <c r="H18" s="63"/>
      <c r="I18" s="63"/>
      <c r="J18" s="63"/>
    </row>
    <row r="19" spans="1:10" ht="17.100000000000001" customHeight="1" x14ac:dyDescent="0.2">
      <c r="A19" s="696" t="s">
        <v>956</v>
      </c>
      <c r="B19" s="336" t="s">
        <v>56</v>
      </c>
      <c r="C19" s="58"/>
      <c r="D19" s="17"/>
      <c r="E19" s="17"/>
      <c r="F19" s="17">
        <f>F109</f>
        <v>0</v>
      </c>
      <c r="G19" s="518"/>
      <c r="H19" s="63"/>
      <c r="I19" s="63"/>
      <c r="J19" s="63"/>
    </row>
    <row r="20" spans="1:10" ht="17.100000000000001" customHeight="1" x14ac:dyDescent="0.2">
      <c r="A20" s="2"/>
      <c r="B20" s="7" t="s">
        <v>262</v>
      </c>
      <c r="C20" s="7"/>
      <c r="D20" s="16"/>
      <c r="E20" s="16"/>
      <c r="F20" s="16">
        <f>F18+F19</f>
        <v>0</v>
      </c>
      <c r="G20" s="518"/>
      <c r="H20" s="63"/>
      <c r="I20" s="63"/>
      <c r="J20" s="63"/>
    </row>
    <row r="21" spans="1:10" ht="17.100000000000001" customHeight="1" x14ac:dyDescent="0.2">
      <c r="A21" s="2"/>
      <c r="B21" s="7"/>
      <c r="C21" s="7"/>
      <c r="D21" s="16"/>
      <c r="E21" s="16"/>
      <c r="F21" s="16"/>
      <c r="G21" s="518"/>
      <c r="H21" s="63"/>
      <c r="I21" s="63"/>
      <c r="J21" s="63"/>
    </row>
    <row r="22" spans="1:10" ht="17.100000000000001" customHeight="1" thickBot="1" x14ac:dyDescent="0.25">
      <c r="A22" s="330"/>
      <c r="B22" s="331"/>
      <c r="C22" s="331"/>
      <c r="D22" s="332"/>
      <c r="E22" s="332"/>
      <c r="F22" s="332"/>
      <c r="G22" s="518"/>
      <c r="H22" s="63"/>
      <c r="I22" s="63"/>
      <c r="J22" s="63"/>
    </row>
    <row r="23" spans="1:10" ht="17.100000000000001" customHeight="1" thickTop="1" thickBot="1" x14ac:dyDescent="0.25">
      <c r="A23" s="333"/>
      <c r="B23" s="334" t="s">
        <v>11</v>
      </c>
      <c r="C23" s="334"/>
      <c r="D23" s="335"/>
      <c r="E23" s="335"/>
      <c r="F23" s="335">
        <f>F20</f>
        <v>0</v>
      </c>
      <c r="G23" s="518"/>
      <c r="H23" s="63"/>
      <c r="I23" s="63"/>
      <c r="J23" s="63"/>
    </row>
    <row r="24" spans="1:10" ht="17.100000000000001" customHeight="1" thickTop="1" x14ac:dyDescent="0.2">
      <c r="A24" s="327"/>
      <c r="B24" s="328"/>
      <c r="C24" s="328"/>
      <c r="D24" s="329"/>
      <c r="E24" s="329"/>
      <c r="F24" s="329"/>
      <c r="G24" s="518"/>
      <c r="H24" s="63"/>
      <c r="I24" s="63"/>
      <c r="J24" s="63"/>
    </row>
    <row r="25" spans="1:10" ht="17.100000000000001" customHeight="1" x14ac:dyDescent="0.2">
      <c r="A25" s="327"/>
      <c r="B25" s="328"/>
      <c r="C25" s="328"/>
      <c r="D25" s="329"/>
      <c r="E25" s="329"/>
      <c r="F25" s="329"/>
      <c r="G25" s="518"/>
      <c r="H25" s="63"/>
      <c r="I25" s="63"/>
      <c r="J25" s="63"/>
    </row>
    <row r="26" spans="1:10" ht="17.100000000000001" customHeight="1" x14ac:dyDescent="0.2">
      <c r="A26" s="327"/>
      <c r="B26" s="314" t="s">
        <v>109</v>
      </c>
      <c r="C26" s="328"/>
      <c r="D26" s="329"/>
      <c r="E26" s="329"/>
      <c r="F26" s="329"/>
      <c r="G26" s="518"/>
      <c r="H26" s="63"/>
      <c r="I26" s="63"/>
      <c r="J26" s="63"/>
    </row>
    <row r="27" spans="1:10" ht="17.100000000000001" customHeight="1" x14ac:dyDescent="0.2">
      <c r="A27" s="9"/>
      <c r="B27" s="59"/>
      <c r="C27" s="59"/>
      <c r="D27" s="60"/>
      <c r="E27" s="60"/>
      <c r="F27" s="60"/>
    </row>
    <row r="28" spans="1:10" x14ac:dyDescent="0.2">
      <c r="A28" s="21"/>
      <c r="B28" s="22"/>
      <c r="C28" s="23"/>
      <c r="D28" s="15"/>
      <c r="E28" s="15"/>
      <c r="F28" s="15"/>
    </row>
    <row r="29" spans="1:10" x14ac:dyDescent="0.2">
      <c r="A29" s="28" t="s">
        <v>17</v>
      </c>
      <c r="B29" s="29" t="s">
        <v>18</v>
      </c>
      <c r="C29" s="29" t="s">
        <v>19</v>
      </c>
      <c r="D29" s="18" t="s">
        <v>20</v>
      </c>
      <c r="E29" s="18" t="s">
        <v>21</v>
      </c>
      <c r="F29" s="18" t="s">
        <v>22</v>
      </c>
    </row>
    <row r="30" spans="1:10" x14ac:dyDescent="0.2">
      <c r="A30" s="4"/>
      <c r="B30" s="6"/>
      <c r="C30" s="5"/>
      <c r="D30" s="3"/>
      <c r="E30" s="3"/>
      <c r="F30" s="3"/>
    </row>
    <row r="31" spans="1:10" ht="25.5" x14ac:dyDescent="0.2">
      <c r="A31" s="193" t="s">
        <v>26</v>
      </c>
      <c r="B31" s="196" t="s">
        <v>103</v>
      </c>
      <c r="C31" s="191"/>
      <c r="D31" s="394"/>
      <c r="E31" s="394"/>
      <c r="F31" s="394"/>
    </row>
    <row r="32" spans="1:10" x14ac:dyDescent="0.2">
      <c r="A32" s="189"/>
      <c r="B32" s="190"/>
      <c r="C32" s="191"/>
      <c r="D32" s="394"/>
      <c r="E32" s="394"/>
      <c r="F32" s="394"/>
    </row>
    <row r="33" spans="1:7" ht="109.5" customHeight="1" x14ac:dyDescent="0.2">
      <c r="A33" s="189"/>
      <c r="B33" s="198" t="s">
        <v>333</v>
      </c>
      <c r="C33" s="191"/>
      <c r="D33" s="394"/>
      <c r="E33" s="394"/>
      <c r="F33" s="394"/>
    </row>
    <row r="34" spans="1:7" ht="356.25" customHeight="1" x14ac:dyDescent="0.2">
      <c r="A34" s="543"/>
      <c r="B34" s="544" t="s">
        <v>347</v>
      </c>
      <c r="C34" s="62"/>
      <c r="D34" s="489"/>
      <c r="E34" s="489"/>
      <c r="F34" s="489"/>
    </row>
    <row r="35" spans="1:7" ht="293.25" x14ac:dyDescent="0.2">
      <c r="A35" s="543"/>
      <c r="B35" s="198" t="s">
        <v>344</v>
      </c>
      <c r="C35" s="62"/>
      <c r="D35" s="489"/>
      <c r="E35" s="489"/>
      <c r="F35" s="489"/>
    </row>
    <row r="36" spans="1:7" ht="25.5" x14ac:dyDescent="0.2">
      <c r="A36" s="543"/>
      <c r="B36" s="198" t="s">
        <v>337</v>
      </c>
      <c r="C36" s="62"/>
      <c r="D36" s="489"/>
      <c r="E36" s="489"/>
      <c r="F36" s="489"/>
    </row>
    <row r="37" spans="1:7" x14ac:dyDescent="0.2">
      <c r="A37" s="543"/>
      <c r="B37" s="544"/>
      <c r="C37" s="62"/>
      <c r="D37" s="489"/>
      <c r="E37" s="489"/>
      <c r="F37" s="489"/>
    </row>
    <row r="38" spans="1:7" x14ac:dyDescent="0.2">
      <c r="A38" s="193" t="s">
        <v>955</v>
      </c>
      <c r="B38" s="196" t="s">
        <v>55</v>
      </c>
      <c r="C38" s="191"/>
      <c r="D38" s="394"/>
      <c r="E38" s="394"/>
      <c r="F38" s="394"/>
    </row>
    <row r="39" spans="1:7" x14ac:dyDescent="0.2">
      <c r="A39" s="193"/>
      <c r="B39" s="196"/>
      <c r="C39" s="191"/>
      <c r="D39" s="394"/>
      <c r="E39" s="394"/>
      <c r="F39" s="394"/>
    </row>
    <row r="40" spans="1:7" ht="67.5" customHeight="1" x14ac:dyDescent="0.2">
      <c r="A40" s="193"/>
      <c r="B40" s="198" t="s">
        <v>454</v>
      </c>
      <c r="C40" s="191"/>
      <c r="D40" s="394"/>
      <c r="E40" s="394"/>
      <c r="F40" s="394"/>
    </row>
    <row r="41" spans="1:7" x14ac:dyDescent="0.2">
      <c r="A41" s="545"/>
      <c r="B41" s="546"/>
      <c r="C41" s="62"/>
      <c r="D41" s="489"/>
      <c r="E41" s="489"/>
      <c r="F41" s="489"/>
    </row>
    <row r="42" spans="1:7" s="571" customFormat="1" ht="25.5" x14ac:dyDescent="0.2">
      <c r="A42" s="545" t="s">
        <v>331</v>
      </c>
      <c r="B42" s="212" t="s">
        <v>341</v>
      </c>
      <c r="C42" s="62" t="s">
        <v>13</v>
      </c>
      <c r="D42" s="489">
        <v>49</v>
      </c>
      <c r="E42" s="489"/>
      <c r="F42" s="489">
        <f>D42*E42</f>
        <v>0</v>
      </c>
      <c r="G42" s="570"/>
    </row>
    <row r="43" spans="1:7" x14ac:dyDescent="0.2">
      <c r="A43" s="545"/>
      <c r="B43" s="212"/>
      <c r="C43" s="62"/>
      <c r="D43" s="489"/>
      <c r="E43" s="489"/>
      <c r="F43" s="489"/>
    </row>
    <row r="44" spans="1:7" s="571" customFormat="1" ht="38.25" x14ac:dyDescent="0.2">
      <c r="A44" s="545" t="s">
        <v>328</v>
      </c>
      <c r="B44" s="547" t="s">
        <v>310</v>
      </c>
      <c r="C44" s="62" t="s">
        <v>12</v>
      </c>
      <c r="D44" s="489">
        <v>1</v>
      </c>
      <c r="E44" s="489"/>
      <c r="F44" s="489">
        <f>D44*E44</f>
        <v>0</v>
      </c>
      <c r="G44" s="570"/>
    </row>
    <row r="45" spans="1:7" x14ac:dyDescent="0.2">
      <c r="A45" s="545"/>
      <c r="B45" s="547"/>
      <c r="C45" s="62"/>
      <c r="D45" s="489"/>
      <c r="E45" s="489"/>
      <c r="F45" s="489"/>
    </row>
    <row r="46" spans="1:7" s="571" customFormat="1" ht="89.25" x14ac:dyDescent="0.2">
      <c r="A46" s="545" t="s">
        <v>329</v>
      </c>
      <c r="B46" s="61" t="s">
        <v>311</v>
      </c>
      <c r="C46" s="62" t="s">
        <v>14</v>
      </c>
      <c r="D46" s="489">
        <v>3900</v>
      </c>
      <c r="E46" s="489"/>
      <c r="F46" s="489">
        <f>D46*E46</f>
        <v>0</v>
      </c>
      <c r="G46" s="572"/>
    </row>
    <row r="47" spans="1:7" s="197" customFormat="1" x14ac:dyDescent="0.2">
      <c r="A47" s="545"/>
      <c r="B47" s="547"/>
      <c r="C47" s="62"/>
      <c r="D47" s="489"/>
      <c r="E47" s="489"/>
      <c r="F47" s="489"/>
      <c r="G47" s="520"/>
    </row>
    <row r="48" spans="1:7" s="571" customFormat="1" ht="90.75" customHeight="1" x14ac:dyDescent="0.2">
      <c r="A48" s="545" t="s">
        <v>330</v>
      </c>
      <c r="B48" s="548" t="s">
        <v>392</v>
      </c>
      <c r="C48" s="62" t="s">
        <v>12</v>
      </c>
      <c r="D48" s="489">
        <v>3</v>
      </c>
      <c r="E48" s="489"/>
      <c r="F48" s="489">
        <f>D48*E48</f>
        <v>0</v>
      </c>
      <c r="G48" s="572"/>
    </row>
    <row r="49" spans="1:8" x14ac:dyDescent="0.2">
      <c r="A49" s="545"/>
      <c r="B49" s="547"/>
      <c r="C49" s="62"/>
      <c r="D49" s="489"/>
      <c r="E49" s="489"/>
      <c r="F49" s="489"/>
      <c r="G49" s="519"/>
    </row>
    <row r="50" spans="1:8" s="571" customFormat="1" ht="114.75" x14ac:dyDescent="0.2">
      <c r="A50" s="545" t="s">
        <v>957</v>
      </c>
      <c r="B50" s="548" t="s">
        <v>455</v>
      </c>
      <c r="C50" s="62" t="s">
        <v>12</v>
      </c>
      <c r="D50" s="489">
        <v>7</v>
      </c>
      <c r="E50" s="489"/>
      <c r="F50" s="489">
        <f>D50*E50</f>
        <v>0</v>
      </c>
      <c r="G50" s="572"/>
    </row>
    <row r="51" spans="1:8" s="197" customFormat="1" x14ac:dyDescent="0.2">
      <c r="A51" s="545"/>
      <c r="B51" s="548"/>
      <c r="C51" s="62"/>
      <c r="D51" s="489"/>
      <c r="E51" s="489"/>
      <c r="F51" s="489"/>
      <c r="G51" s="520"/>
    </row>
    <row r="52" spans="1:8" s="571" customFormat="1" ht="114.75" x14ac:dyDescent="0.2">
      <c r="A52" s="545" t="s">
        <v>958</v>
      </c>
      <c r="B52" s="548" t="s">
        <v>456</v>
      </c>
      <c r="C52" s="62" t="s">
        <v>12</v>
      </c>
      <c r="D52" s="489">
        <v>27</v>
      </c>
      <c r="E52" s="489"/>
      <c r="F52" s="489">
        <f>D52*E52</f>
        <v>0</v>
      </c>
      <c r="G52" s="572"/>
    </row>
    <row r="53" spans="1:8" s="571" customFormat="1" x14ac:dyDescent="0.2">
      <c r="A53" s="545"/>
      <c r="B53" s="548"/>
      <c r="C53" s="62"/>
      <c r="D53" s="489"/>
      <c r="E53" s="489"/>
      <c r="F53" s="489"/>
      <c r="G53" s="572"/>
    </row>
    <row r="54" spans="1:8" s="571" customFormat="1" ht="54" customHeight="1" x14ac:dyDescent="0.2">
      <c r="A54" s="545" t="s">
        <v>959</v>
      </c>
      <c r="B54" s="213" t="s">
        <v>460</v>
      </c>
      <c r="C54" s="62" t="s">
        <v>12</v>
      </c>
      <c r="D54" s="489">
        <v>1</v>
      </c>
      <c r="E54" s="489"/>
      <c r="F54" s="489">
        <f>D54*E54</f>
        <v>0</v>
      </c>
      <c r="G54" s="572"/>
    </row>
    <row r="55" spans="1:8" s="197" customFormat="1" x14ac:dyDescent="0.2">
      <c r="A55" s="545"/>
      <c r="B55" s="548"/>
      <c r="C55" s="62"/>
      <c r="D55" s="489"/>
      <c r="E55" s="489"/>
      <c r="F55" s="489"/>
      <c r="G55" s="520"/>
    </row>
    <row r="56" spans="1:8" s="571" customFormat="1" ht="38.25" x14ac:dyDescent="0.2">
      <c r="A56" s="545" t="s">
        <v>960</v>
      </c>
      <c r="B56" s="213" t="s">
        <v>99</v>
      </c>
      <c r="C56" s="62" t="s">
        <v>13</v>
      </c>
      <c r="D56" s="489">
        <v>10</v>
      </c>
      <c r="E56" s="489"/>
      <c r="F56" s="489">
        <f>D56*E56</f>
        <v>0</v>
      </c>
      <c r="G56" s="572"/>
      <c r="H56" s="571" t="s">
        <v>312</v>
      </c>
    </row>
    <row r="57" spans="1:8" x14ac:dyDescent="0.2">
      <c r="A57" s="545"/>
      <c r="B57" s="213"/>
      <c r="C57" s="62"/>
      <c r="D57" s="489"/>
      <c r="E57" s="489"/>
      <c r="F57" s="489"/>
      <c r="G57" s="519"/>
    </row>
    <row r="58" spans="1:8" s="571" customFormat="1" ht="51" x14ac:dyDescent="0.2">
      <c r="A58" s="545" t="s">
        <v>961</v>
      </c>
      <c r="B58" s="548" t="s">
        <v>101</v>
      </c>
      <c r="C58" s="62" t="s">
        <v>13</v>
      </c>
      <c r="D58" s="489">
        <v>170</v>
      </c>
      <c r="E58" s="489"/>
      <c r="F58" s="489">
        <f>D58*E58</f>
        <v>0</v>
      </c>
      <c r="G58" s="572"/>
    </row>
    <row r="59" spans="1:8" x14ac:dyDescent="0.2">
      <c r="A59" s="545"/>
      <c r="B59" s="213"/>
      <c r="C59" s="62"/>
      <c r="D59" s="489"/>
      <c r="E59" s="489"/>
      <c r="F59" s="489"/>
      <c r="G59" s="519"/>
    </row>
    <row r="60" spans="1:8" s="571" customFormat="1" ht="63.75" x14ac:dyDescent="0.2">
      <c r="A60" s="545" t="s">
        <v>962</v>
      </c>
      <c r="B60" s="548" t="s">
        <v>457</v>
      </c>
      <c r="C60" s="62"/>
      <c r="D60" s="489"/>
      <c r="E60" s="489"/>
      <c r="F60" s="489"/>
      <c r="G60" s="572"/>
    </row>
    <row r="61" spans="1:8" s="571" customFormat="1" x14ac:dyDescent="0.2">
      <c r="A61" s="697" t="s">
        <v>52</v>
      </c>
      <c r="B61" s="548" t="s">
        <v>458</v>
      </c>
      <c r="C61" s="62" t="s">
        <v>13</v>
      </c>
      <c r="D61" s="489">
        <v>16</v>
      </c>
      <c r="E61" s="489"/>
      <c r="F61" s="489">
        <f>D61*E61</f>
        <v>0</v>
      </c>
      <c r="G61" s="572"/>
    </row>
    <row r="62" spans="1:8" s="571" customFormat="1" x14ac:dyDescent="0.2">
      <c r="A62" s="697" t="s">
        <v>53</v>
      </c>
      <c r="B62" s="548" t="s">
        <v>459</v>
      </c>
      <c r="C62" s="62" t="s">
        <v>13</v>
      </c>
      <c r="D62" s="489">
        <v>14</v>
      </c>
      <c r="E62" s="489"/>
      <c r="F62" s="489">
        <f>D62*E62</f>
        <v>0</v>
      </c>
      <c r="G62" s="572"/>
    </row>
    <row r="63" spans="1:8" s="197" customFormat="1" x14ac:dyDescent="0.2">
      <c r="A63" s="545"/>
      <c r="B63" s="548"/>
      <c r="C63" s="62"/>
      <c r="D63" s="489"/>
      <c r="E63" s="489"/>
      <c r="F63" s="489"/>
      <c r="G63" s="520"/>
    </row>
    <row r="64" spans="1:8" s="571" customFormat="1" ht="51" x14ac:dyDescent="0.2">
      <c r="A64" s="545" t="s">
        <v>963</v>
      </c>
      <c r="B64" s="548" t="s">
        <v>100</v>
      </c>
      <c r="C64" s="62" t="s">
        <v>38</v>
      </c>
      <c r="D64" s="489">
        <v>10</v>
      </c>
      <c r="E64" s="489"/>
      <c r="F64" s="489">
        <f>D64*E64</f>
        <v>0</v>
      </c>
      <c r="G64" s="572"/>
    </row>
    <row r="65" spans="1:7" s="197" customFormat="1" x14ac:dyDescent="0.2">
      <c r="A65" s="545"/>
      <c r="B65" s="548"/>
      <c r="C65" s="62"/>
      <c r="D65" s="489"/>
      <c r="E65" s="489"/>
      <c r="F65" s="489"/>
      <c r="G65" s="520"/>
    </row>
    <row r="66" spans="1:7" s="571" customFormat="1" ht="63.75" x14ac:dyDescent="0.2">
      <c r="A66" s="545" t="s">
        <v>964</v>
      </c>
      <c r="B66" s="213" t="s">
        <v>461</v>
      </c>
      <c r="C66" s="62" t="s">
        <v>15</v>
      </c>
      <c r="D66" s="489">
        <v>4</v>
      </c>
      <c r="E66" s="489"/>
      <c r="F66" s="489">
        <f>D66*E66</f>
        <v>0</v>
      </c>
      <c r="G66" s="572"/>
    </row>
    <row r="67" spans="1:7" s="197" customFormat="1" x14ac:dyDescent="0.2">
      <c r="A67" s="545"/>
      <c r="B67" s="549"/>
      <c r="C67" s="62"/>
      <c r="D67" s="489"/>
      <c r="E67" s="489"/>
      <c r="F67" s="489"/>
      <c r="G67" s="520"/>
    </row>
    <row r="68" spans="1:7" s="571" customFormat="1" ht="51.75" customHeight="1" x14ac:dyDescent="0.2">
      <c r="A68" s="545" t="s">
        <v>965</v>
      </c>
      <c r="B68" s="549" t="s">
        <v>354</v>
      </c>
      <c r="C68" s="62" t="s">
        <v>38</v>
      </c>
      <c r="D68" s="489">
        <v>25</v>
      </c>
      <c r="E68" s="489"/>
      <c r="F68" s="489">
        <f>D68*E68</f>
        <v>0</v>
      </c>
      <c r="G68" s="572"/>
    </row>
    <row r="69" spans="1:7" s="197" customFormat="1" x14ac:dyDescent="0.2">
      <c r="A69" s="545"/>
      <c r="B69" s="213"/>
      <c r="C69" s="62"/>
      <c r="D69" s="489"/>
      <c r="E69" s="489"/>
      <c r="F69" s="489"/>
      <c r="G69" s="520"/>
    </row>
    <row r="70" spans="1:7" s="571" customFormat="1" ht="133.5" customHeight="1" x14ac:dyDescent="0.2">
      <c r="A70" s="545" t="s">
        <v>966</v>
      </c>
      <c r="B70" s="213" t="s">
        <v>462</v>
      </c>
      <c r="C70" s="62" t="s">
        <v>15</v>
      </c>
      <c r="D70" s="489">
        <v>4</v>
      </c>
      <c r="E70" s="489"/>
      <c r="F70" s="489">
        <f>D70*E70</f>
        <v>0</v>
      </c>
      <c r="G70" s="572"/>
    </row>
    <row r="71" spans="1:7" s="197" customFormat="1" x14ac:dyDescent="0.2">
      <c r="A71" s="545"/>
      <c r="B71" s="213"/>
      <c r="C71" s="62"/>
      <c r="D71" s="489"/>
      <c r="E71" s="489"/>
      <c r="F71" s="489"/>
      <c r="G71" s="520"/>
    </row>
    <row r="72" spans="1:7" s="571" customFormat="1" ht="76.5" x14ac:dyDescent="0.2">
      <c r="A72" s="545" t="s">
        <v>967</v>
      </c>
      <c r="B72" s="213" t="s">
        <v>396</v>
      </c>
      <c r="C72" s="62" t="s">
        <v>15</v>
      </c>
      <c r="D72" s="489">
        <v>4</v>
      </c>
      <c r="E72" s="489"/>
      <c r="F72" s="489">
        <f>D72*E72</f>
        <v>0</v>
      </c>
      <c r="G72" s="572"/>
    </row>
    <row r="73" spans="1:7" s="197" customFormat="1" x14ac:dyDescent="0.2">
      <c r="A73" s="545"/>
      <c r="B73" s="213"/>
      <c r="C73" s="62"/>
      <c r="D73" s="489"/>
      <c r="E73" s="489"/>
      <c r="F73" s="489"/>
      <c r="G73" s="520"/>
    </row>
    <row r="74" spans="1:7" s="571" customFormat="1" ht="76.5" x14ac:dyDescent="0.2">
      <c r="A74" s="545" t="s">
        <v>968</v>
      </c>
      <c r="B74" s="213" t="s">
        <v>395</v>
      </c>
      <c r="C74" s="62" t="s">
        <v>15</v>
      </c>
      <c r="D74" s="489">
        <v>2</v>
      </c>
      <c r="E74" s="489"/>
      <c r="F74" s="489">
        <f>D74*E74</f>
        <v>0</v>
      </c>
      <c r="G74" s="572"/>
    </row>
    <row r="75" spans="1:7" s="197" customFormat="1" x14ac:dyDescent="0.2">
      <c r="A75" s="545"/>
      <c r="B75" s="213"/>
      <c r="C75" s="62"/>
      <c r="D75" s="489"/>
      <c r="E75" s="489"/>
      <c r="F75" s="489"/>
      <c r="G75" s="520"/>
    </row>
    <row r="76" spans="1:7" s="571" customFormat="1" ht="76.5" x14ac:dyDescent="0.2">
      <c r="A76" s="545" t="s">
        <v>969</v>
      </c>
      <c r="B76" s="213" t="s">
        <v>463</v>
      </c>
      <c r="C76" s="62" t="s">
        <v>15</v>
      </c>
      <c r="D76" s="489">
        <v>4</v>
      </c>
      <c r="E76" s="489"/>
      <c r="F76" s="489">
        <f>D76*E76</f>
        <v>0</v>
      </c>
      <c r="G76" s="572"/>
    </row>
    <row r="77" spans="1:7" ht="13.5" thickBot="1" x14ac:dyDescent="0.25">
      <c r="A77" s="366"/>
      <c r="B77" s="367"/>
      <c r="C77" s="368"/>
      <c r="D77" s="498"/>
      <c r="E77" s="498"/>
      <c r="F77" s="498"/>
      <c r="G77" s="519"/>
    </row>
    <row r="78" spans="1:7" s="63" customFormat="1" ht="14.25" thickTop="1" thickBot="1" x14ac:dyDescent="0.25">
      <c r="A78" s="185"/>
      <c r="B78" s="186" t="s">
        <v>54</v>
      </c>
      <c r="C78" s="187"/>
      <c r="D78" s="500"/>
      <c r="E78" s="500"/>
      <c r="F78" s="500">
        <f>SUM(F32:F77)</f>
        <v>0</v>
      </c>
      <c r="G78" s="521"/>
    </row>
    <row r="79" spans="1:7" s="63" customFormat="1" ht="13.5" thickTop="1" x14ac:dyDescent="0.2">
      <c r="A79" s="182"/>
      <c r="B79" s="183"/>
      <c r="C79" s="184"/>
      <c r="D79" s="499"/>
      <c r="E79" s="499"/>
      <c r="F79" s="499"/>
      <c r="G79" s="521"/>
    </row>
    <row r="80" spans="1:7" x14ac:dyDescent="0.2">
      <c r="A80" s="550" t="s">
        <v>956</v>
      </c>
      <c r="B80" s="551" t="s">
        <v>56</v>
      </c>
      <c r="C80" s="552"/>
      <c r="D80" s="553"/>
      <c r="E80" s="553"/>
      <c r="F80" s="553"/>
      <c r="G80" s="519"/>
    </row>
    <row r="81" spans="1:7" ht="51" x14ac:dyDescent="0.2">
      <c r="A81" s="550"/>
      <c r="B81" s="554" t="s">
        <v>369</v>
      </c>
      <c r="C81" s="552"/>
      <c r="D81" s="553"/>
      <c r="E81" s="553"/>
      <c r="F81" s="553"/>
      <c r="G81" s="519"/>
    </row>
    <row r="82" spans="1:7" x14ac:dyDescent="0.2">
      <c r="A82" s="550"/>
      <c r="B82" s="554"/>
      <c r="C82" s="552"/>
      <c r="D82" s="553"/>
      <c r="E82" s="553"/>
      <c r="F82" s="553"/>
      <c r="G82" s="519"/>
    </row>
    <row r="83" spans="1:7" s="571" customFormat="1" ht="51" x14ac:dyDescent="0.2">
      <c r="A83" s="555" t="s">
        <v>970</v>
      </c>
      <c r="B83" s="181" t="s">
        <v>477</v>
      </c>
      <c r="C83" s="62" t="s">
        <v>12</v>
      </c>
      <c r="D83" s="489">
        <v>228</v>
      </c>
      <c r="E83" s="489"/>
      <c r="F83" s="489">
        <f>D83*E83</f>
        <v>0</v>
      </c>
      <c r="G83" s="572"/>
    </row>
    <row r="84" spans="1:7" x14ac:dyDescent="0.2">
      <c r="A84" s="550"/>
      <c r="B84" s="551"/>
      <c r="C84" s="552"/>
      <c r="D84" s="553"/>
      <c r="E84" s="553"/>
      <c r="F84" s="553"/>
      <c r="G84" s="519"/>
    </row>
    <row r="85" spans="1:7" s="571" customFormat="1" ht="25.5" x14ac:dyDescent="0.2">
      <c r="A85" s="555" t="s">
        <v>971</v>
      </c>
      <c r="B85" s="212" t="s">
        <v>345</v>
      </c>
      <c r="C85" s="552" t="s">
        <v>13</v>
      </c>
      <c r="D85" s="553">
        <v>187</v>
      </c>
      <c r="E85" s="553"/>
      <c r="F85" s="553">
        <f>D85*E85</f>
        <v>0</v>
      </c>
      <c r="G85" s="572"/>
    </row>
    <row r="86" spans="1:7" s="571" customFormat="1" x14ac:dyDescent="0.2">
      <c r="A86" s="555"/>
      <c r="B86" s="212"/>
      <c r="C86" s="552"/>
      <c r="D86" s="553"/>
      <c r="E86" s="553"/>
      <c r="F86" s="553"/>
      <c r="G86" s="572"/>
    </row>
    <row r="87" spans="1:7" s="571" customFormat="1" ht="38.25" x14ac:dyDescent="0.2">
      <c r="A87" s="555" t="s">
        <v>972</v>
      </c>
      <c r="B87" s="208" t="s">
        <v>89</v>
      </c>
      <c r="C87" s="62" t="s">
        <v>12</v>
      </c>
      <c r="D87" s="489">
        <v>168</v>
      </c>
      <c r="E87" s="489"/>
      <c r="F87" s="489">
        <f>D87*E87</f>
        <v>0</v>
      </c>
      <c r="G87" s="572"/>
    </row>
    <row r="88" spans="1:7" s="571" customFormat="1" x14ac:dyDescent="0.2">
      <c r="A88" s="550"/>
      <c r="B88" s="554"/>
      <c r="C88" s="552"/>
      <c r="D88" s="553"/>
      <c r="E88" s="553"/>
      <c r="F88" s="553"/>
      <c r="G88" s="572"/>
    </row>
    <row r="89" spans="1:7" s="571" customFormat="1" ht="51" x14ac:dyDescent="0.2">
      <c r="A89" s="555" t="s">
        <v>973</v>
      </c>
      <c r="B89" s="41" t="s">
        <v>489</v>
      </c>
      <c r="C89" s="62" t="s">
        <v>12</v>
      </c>
      <c r="D89" s="489">
        <v>60</v>
      </c>
      <c r="E89" s="489"/>
      <c r="F89" s="489">
        <f>D89*E89</f>
        <v>0</v>
      </c>
      <c r="G89" s="572"/>
    </row>
    <row r="90" spans="1:7" s="533" customFormat="1" x14ac:dyDescent="0.2">
      <c r="A90" s="555"/>
      <c r="B90" s="212"/>
      <c r="C90" s="552"/>
      <c r="D90" s="553"/>
      <c r="E90" s="553"/>
      <c r="F90" s="553"/>
      <c r="G90" s="532"/>
    </row>
    <row r="91" spans="1:7" s="571" customFormat="1" ht="54" customHeight="1" x14ac:dyDescent="0.2">
      <c r="A91" s="555" t="s">
        <v>974</v>
      </c>
      <c r="B91" s="41" t="s">
        <v>472</v>
      </c>
      <c r="C91" s="40" t="s">
        <v>14</v>
      </c>
      <c r="D91" s="444">
        <v>600</v>
      </c>
      <c r="E91" s="444"/>
      <c r="F91" s="444">
        <f>D91*E91</f>
        <v>0</v>
      </c>
      <c r="G91" s="572"/>
    </row>
    <row r="92" spans="1:7" s="533" customFormat="1" x14ac:dyDescent="0.2">
      <c r="A92" s="555"/>
      <c r="B92" s="541"/>
      <c r="C92" s="552"/>
      <c r="D92" s="553"/>
      <c r="E92" s="553"/>
      <c r="F92" s="553"/>
      <c r="G92" s="532"/>
    </row>
    <row r="93" spans="1:7" s="571" customFormat="1" ht="76.5" x14ac:dyDescent="0.2">
      <c r="A93" s="555" t="s">
        <v>975</v>
      </c>
      <c r="B93" s="548" t="s">
        <v>102</v>
      </c>
      <c r="C93" s="62" t="s">
        <v>12</v>
      </c>
      <c r="D93" s="489">
        <v>18</v>
      </c>
      <c r="E93" s="489"/>
      <c r="F93" s="489">
        <f>D93*E93</f>
        <v>0</v>
      </c>
      <c r="G93" s="572"/>
    </row>
    <row r="94" spans="1:7" s="533" customFormat="1" x14ac:dyDescent="0.2">
      <c r="A94" s="555"/>
      <c r="B94" s="542"/>
      <c r="C94" s="552"/>
      <c r="D94" s="553"/>
      <c r="E94" s="553"/>
      <c r="F94" s="553"/>
      <c r="G94" s="532"/>
    </row>
    <row r="95" spans="1:7" s="571" customFormat="1" ht="51" x14ac:dyDescent="0.2">
      <c r="A95" s="555" t="s">
        <v>976</v>
      </c>
      <c r="B95" s="548" t="s">
        <v>353</v>
      </c>
      <c r="C95" s="62" t="s">
        <v>12</v>
      </c>
      <c r="D95" s="489">
        <v>42</v>
      </c>
      <c r="E95" s="489"/>
      <c r="F95" s="489">
        <f>D95*E95</f>
        <v>0</v>
      </c>
      <c r="G95" s="572"/>
    </row>
    <row r="96" spans="1:7" s="571" customFormat="1" x14ac:dyDescent="0.2">
      <c r="A96" s="555"/>
      <c r="B96" s="542"/>
      <c r="C96" s="552"/>
      <c r="D96" s="553"/>
      <c r="E96" s="553"/>
      <c r="F96" s="553"/>
      <c r="G96" s="572"/>
    </row>
    <row r="97" spans="1:7" s="571" customFormat="1" ht="51" x14ac:dyDescent="0.2">
      <c r="A97" s="555" t="s">
        <v>977</v>
      </c>
      <c r="B97" s="548" t="s">
        <v>473</v>
      </c>
      <c r="C97" s="62" t="s">
        <v>12</v>
      </c>
      <c r="D97" s="489">
        <v>3</v>
      </c>
      <c r="E97" s="489"/>
      <c r="F97" s="489">
        <f>D97*E97</f>
        <v>0</v>
      </c>
      <c r="G97" s="572"/>
    </row>
    <row r="98" spans="1:7" s="533" customFormat="1" x14ac:dyDescent="0.2">
      <c r="A98" s="555"/>
      <c r="B98" s="548"/>
      <c r="C98" s="62"/>
      <c r="D98" s="489"/>
      <c r="E98" s="489"/>
      <c r="F98" s="489"/>
      <c r="G98" s="532"/>
    </row>
    <row r="99" spans="1:7" s="571" customFormat="1" ht="51" x14ac:dyDescent="0.2">
      <c r="A99" s="555" t="s">
        <v>978</v>
      </c>
      <c r="B99" s="41" t="s">
        <v>346</v>
      </c>
      <c r="C99" s="552" t="s">
        <v>13</v>
      </c>
      <c r="D99" s="489">
        <v>105</v>
      </c>
      <c r="E99" s="489"/>
      <c r="F99" s="489">
        <f>D99*E99</f>
        <v>0</v>
      </c>
      <c r="G99" s="572"/>
    </row>
    <row r="100" spans="1:7" s="533" customFormat="1" x14ac:dyDescent="0.2">
      <c r="A100" s="555"/>
      <c r="B100" s="41"/>
      <c r="C100" s="552"/>
      <c r="D100" s="489"/>
      <c r="E100" s="489"/>
      <c r="F100" s="489"/>
      <c r="G100" s="532"/>
    </row>
    <row r="101" spans="1:7" s="571" customFormat="1" ht="178.5" x14ac:dyDescent="0.2">
      <c r="A101" s="555" t="s">
        <v>979</v>
      </c>
      <c r="B101" s="541" t="s">
        <v>474</v>
      </c>
      <c r="C101" s="62" t="s">
        <v>38</v>
      </c>
      <c r="D101" s="489">
        <v>187</v>
      </c>
      <c r="E101" s="489"/>
      <c r="F101" s="489">
        <f>D101*E101</f>
        <v>0</v>
      </c>
      <c r="G101" s="572"/>
    </row>
    <row r="102" spans="1:7" s="533" customFormat="1" x14ac:dyDescent="0.2">
      <c r="A102" s="555"/>
      <c r="B102" s="41"/>
      <c r="C102" s="552"/>
      <c r="D102" s="489"/>
      <c r="E102" s="489"/>
      <c r="F102" s="489"/>
      <c r="G102" s="532"/>
    </row>
    <row r="103" spans="1:7" s="571" customFormat="1" ht="191.25" x14ac:dyDescent="0.2">
      <c r="A103" s="555" t="s">
        <v>980</v>
      </c>
      <c r="B103" s="541" t="s">
        <v>490</v>
      </c>
      <c r="C103" s="62"/>
      <c r="D103" s="489"/>
      <c r="E103" s="489"/>
      <c r="F103" s="489"/>
      <c r="G103" s="572"/>
    </row>
    <row r="104" spans="1:7" s="571" customFormat="1" x14ac:dyDescent="0.2">
      <c r="A104" s="556" t="s">
        <v>52</v>
      </c>
      <c r="B104" s="541" t="s">
        <v>475</v>
      </c>
      <c r="C104" s="62" t="s">
        <v>38</v>
      </c>
      <c r="D104" s="489">
        <v>24</v>
      </c>
      <c r="E104" s="489"/>
      <c r="F104" s="489">
        <f>D104*E104</f>
        <v>0</v>
      </c>
      <c r="G104" s="572"/>
    </row>
    <row r="105" spans="1:7" s="571" customFormat="1" x14ac:dyDescent="0.2">
      <c r="A105" s="556" t="s">
        <v>53</v>
      </c>
      <c r="B105" s="541" t="s">
        <v>368</v>
      </c>
      <c r="C105" s="62" t="s">
        <v>38</v>
      </c>
      <c r="D105" s="489">
        <v>465</v>
      </c>
      <c r="E105" s="489"/>
      <c r="F105" s="489">
        <f>D105*E105</f>
        <v>0</v>
      </c>
      <c r="G105" s="572"/>
    </row>
    <row r="106" spans="1:7" s="571" customFormat="1" x14ac:dyDescent="0.2">
      <c r="A106" s="555"/>
      <c r="B106" s="41"/>
      <c r="C106" s="552"/>
      <c r="D106" s="489"/>
      <c r="E106" s="489"/>
      <c r="F106" s="489"/>
      <c r="G106" s="572"/>
    </row>
    <row r="107" spans="1:7" s="571" customFormat="1" ht="165.75" x14ac:dyDescent="0.2">
      <c r="A107" s="555" t="s">
        <v>981</v>
      </c>
      <c r="B107" s="541" t="s">
        <v>476</v>
      </c>
      <c r="C107" s="62" t="s">
        <v>38</v>
      </c>
      <c r="D107" s="489">
        <v>6</v>
      </c>
      <c r="E107" s="489"/>
      <c r="F107" s="489">
        <f>D107*E107</f>
        <v>0</v>
      </c>
      <c r="G107" s="572"/>
    </row>
    <row r="108" spans="1:7" s="533" customFormat="1" ht="13.5" thickBot="1" x14ac:dyDescent="0.25">
      <c r="A108" s="555"/>
      <c r="B108" s="41"/>
      <c r="C108" s="552"/>
      <c r="D108" s="489"/>
      <c r="E108" s="489"/>
      <c r="F108" s="489"/>
      <c r="G108" s="532"/>
    </row>
    <row r="109" spans="1:7" s="63" customFormat="1" ht="14.25" thickTop="1" thickBot="1" x14ac:dyDescent="0.25">
      <c r="A109" s="698"/>
      <c r="B109" s="699" t="s">
        <v>57</v>
      </c>
      <c r="C109" s="700"/>
      <c r="D109" s="701"/>
      <c r="E109" s="701"/>
      <c r="F109" s="702">
        <f>SUM(F83:F108)</f>
        <v>0</v>
      </c>
      <c r="G109" s="521"/>
    </row>
    <row r="110" spans="1:7" ht="13.5" thickTop="1" x14ac:dyDescent="0.2">
      <c r="A110" s="306"/>
      <c r="B110" s="197"/>
      <c r="C110" s="308"/>
      <c r="D110" s="703"/>
      <c r="E110" s="703"/>
      <c r="F110" s="703"/>
    </row>
    <row r="111" spans="1:7" x14ac:dyDescent="0.2">
      <c r="A111" s="306"/>
      <c r="B111" s="307"/>
      <c r="C111" s="308"/>
      <c r="D111" s="703"/>
      <c r="E111" s="703"/>
      <c r="F111" s="703"/>
    </row>
  </sheetData>
  <mergeCells count="1">
    <mergeCell ref="A12:F12"/>
  </mergeCells>
  <pageMargins left="0.98425196850393704" right="0.39370078740157483" top="1.3779527559055118" bottom="0.98425196850393704" header="0.6692913385826772" footer="0.43307086614173229"/>
  <pageSetup paperSize="9" scale="95" orientation="portrait" r:id="rId1"/>
  <headerFooter alignWithMargins="0">
    <oddHeader>&amp;L      Številka načrta: REEL 21-6X/01&amp;C &amp;G&amp;RStran &amp;P od &amp;N</oddHeader>
    <oddFooter xml:space="preserve">&amp;L&amp;8Datoteka:&amp;F
Objekt: RTP 110/35/20 kV Kobarid
&amp;A&amp;R&amp;9Id. oznaka: REEL 21-6X1102&amp;10
&amp;8Februar 2018
</oddFooter>
  </headerFooter>
  <rowBreaks count="2" manualBreakCount="2">
    <brk id="27" max="16383" man="1"/>
    <brk id="79" max="9"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F70"/>
  <sheetViews>
    <sheetView view="pageBreakPreview" topLeftCell="A35" zoomScaleNormal="100" zoomScaleSheetLayoutView="100" workbookViewId="0">
      <selection activeCell="A6" sqref="A6"/>
    </sheetView>
  </sheetViews>
  <sheetFormatPr defaultRowHeight="12.75" x14ac:dyDescent="0.2"/>
  <cols>
    <col min="1" max="1" width="5.5703125" style="380" customWidth="1"/>
    <col min="2" max="2" width="38.7109375" style="137" customWidth="1"/>
    <col min="3" max="3" width="6.7109375" style="136" customWidth="1"/>
    <col min="4" max="4" width="10.28515625" style="135" customWidth="1"/>
    <col min="5" max="5" width="12.140625" style="134" customWidth="1"/>
    <col min="6" max="6" width="15.28515625" style="134" customWidth="1"/>
    <col min="7" max="16384" width="9.140625" style="133"/>
  </cols>
  <sheetData>
    <row r="1" spans="1:6" ht="20.100000000000001" customHeight="1" x14ac:dyDescent="0.2">
      <c r="A1" s="279"/>
      <c r="B1" s="280"/>
      <c r="C1" s="281"/>
      <c r="D1" s="440"/>
      <c r="E1" s="440"/>
      <c r="F1" s="440"/>
    </row>
    <row r="2" spans="1:6" x14ac:dyDescent="0.2">
      <c r="A2" s="464"/>
      <c r="B2" s="465"/>
      <c r="C2" s="466"/>
      <c r="D2" s="467"/>
      <c r="E2" s="467"/>
      <c r="F2" s="467"/>
    </row>
    <row r="3" spans="1:6" x14ac:dyDescent="0.2">
      <c r="A3" s="10" t="s">
        <v>491</v>
      </c>
      <c r="B3" s="10"/>
      <c r="C3" s="11"/>
      <c r="D3" s="11"/>
      <c r="E3" s="11"/>
      <c r="F3" s="12"/>
    </row>
    <row r="4" spans="1:6" x14ac:dyDescent="0.2">
      <c r="A4" s="10"/>
      <c r="B4" s="10"/>
      <c r="C4" s="11"/>
      <c r="D4" s="11"/>
      <c r="E4" s="11"/>
      <c r="F4" s="12" t="s">
        <v>48</v>
      </c>
    </row>
    <row r="5" spans="1:6" ht="16.5" customHeight="1" x14ac:dyDescent="0.2">
      <c r="A5" s="10"/>
      <c r="B5" s="10"/>
      <c r="C5" s="11"/>
      <c r="D5" s="11"/>
      <c r="E5" s="11"/>
      <c r="F5" s="12"/>
    </row>
    <row r="6" spans="1:6" x14ac:dyDescent="0.2">
      <c r="A6" s="10" t="s">
        <v>982</v>
      </c>
      <c r="B6" s="10"/>
      <c r="C6" s="11"/>
      <c r="D6" s="11"/>
      <c r="E6" s="11"/>
      <c r="F6" s="12"/>
    </row>
    <row r="7" spans="1:6" x14ac:dyDescent="0.2">
      <c r="A7" s="180"/>
      <c r="B7" s="14"/>
      <c r="C7" s="469"/>
      <c r="D7" s="468"/>
      <c r="E7" s="468"/>
      <c r="F7" s="468"/>
    </row>
    <row r="8" spans="1:6" x14ac:dyDescent="0.2">
      <c r="A8" s="501"/>
      <c r="B8" s="172"/>
      <c r="C8" s="172"/>
      <c r="D8" s="171"/>
      <c r="E8" s="170"/>
      <c r="F8" s="170"/>
    </row>
    <row r="9" spans="1:6" x14ac:dyDescent="0.2">
      <c r="A9" s="501"/>
      <c r="B9" s="172"/>
      <c r="C9" s="172"/>
      <c r="D9" s="171"/>
      <c r="E9" s="170"/>
      <c r="F9" s="170"/>
    </row>
    <row r="10" spans="1:6" x14ac:dyDescent="0.2">
      <c r="A10" s="501"/>
      <c r="B10" s="172"/>
      <c r="C10" s="172"/>
      <c r="D10" s="171"/>
      <c r="E10" s="170"/>
      <c r="F10" s="170"/>
    </row>
    <row r="11" spans="1:6" x14ac:dyDescent="0.2">
      <c r="A11" s="501"/>
      <c r="B11" s="172"/>
      <c r="C11" s="172"/>
      <c r="D11" s="171"/>
      <c r="E11" s="170"/>
      <c r="F11" s="170"/>
    </row>
    <row r="12" spans="1:6" x14ac:dyDescent="0.2">
      <c r="A12" s="501"/>
      <c r="B12" s="172"/>
      <c r="C12" s="172"/>
      <c r="D12" s="171"/>
      <c r="E12" s="170"/>
      <c r="F12" s="170"/>
    </row>
    <row r="13" spans="1:6" ht="20.25" x14ac:dyDescent="0.2">
      <c r="A13" s="579" t="s">
        <v>0</v>
      </c>
      <c r="B13" s="579"/>
      <c r="C13" s="579"/>
      <c r="D13" s="579"/>
      <c r="E13" s="579"/>
      <c r="F13" s="579"/>
    </row>
    <row r="14" spans="1:6" ht="20.25" x14ac:dyDescent="0.2">
      <c r="A14" s="502"/>
      <c r="B14" s="432"/>
      <c r="C14" s="432"/>
      <c r="D14" s="179"/>
      <c r="E14" s="432"/>
      <c r="F14" s="432"/>
    </row>
    <row r="15" spans="1:6" ht="20.25" x14ac:dyDescent="0.2">
      <c r="A15" s="502"/>
      <c r="B15" s="432"/>
      <c r="C15" s="432"/>
      <c r="D15" s="179"/>
      <c r="E15" s="432"/>
      <c r="F15" s="432"/>
    </row>
    <row r="16" spans="1:6" x14ac:dyDescent="0.2">
      <c r="A16" s="501"/>
      <c r="B16" s="178"/>
      <c r="C16" s="177"/>
      <c r="D16" s="171"/>
      <c r="E16" s="170"/>
      <c r="F16" s="170"/>
    </row>
    <row r="17" spans="1:6" x14ac:dyDescent="0.2">
      <c r="A17" s="501"/>
      <c r="B17" s="178"/>
      <c r="C17" s="177"/>
      <c r="D17" s="171"/>
      <c r="E17" s="170"/>
      <c r="F17" s="170"/>
    </row>
    <row r="18" spans="1:6" x14ac:dyDescent="0.2">
      <c r="A18" s="501"/>
      <c r="B18" s="178"/>
      <c r="C18" s="177"/>
      <c r="D18" s="171"/>
      <c r="E18" s="170"/>
      <c r="F18" s="170"/>
    </row>
    <row r="19" spans="1:6" ht="17.100000000000001" customHeight="1" x14ac:dyDescent="0.2">
      <c r="A19" s="176" t="s">
        <v>27</v>
      </c>
      <c r="B19" s="176" t="s">
        <v>320</v>
      </c>
      <c r="C19" s="175"/>
      <c r="D19" s="174"/>
      <c r="E19" s="173"/>
      <c r="F19" s="173"/>
    </row>
    <row r="20" spans="1:6" ht="17.100000000000001" customHeight="1" x14ac:dyDescent="0.2">
      <c r="A20" s="176"/>
      <c r="B20" s="176"/>
      <c r="C20" s="175"/>
      <c r="D20" s="174"/>
      <c r="E20" s="173"/>
      <c r="F20" s="173"/>
    </row>
    <row r="21" spans="1:6" x14ac:dyDescent="0.2">
      <c r="A21" s="704" t="s">
        <v>983</v>
      </c>
      <c r="B21" s="346" t="s">
        <v>1</v>
      </c>
      <c r="C21" s="168"/>
      <c r="D21" s="167"/>
      <c r="E21" s="166"/>
      <c r="F21" s="166">
        <f>F56</f>
        <v>0</v>
      </c>
    </row>
    <row r="22" spans="1:6" ht="17.100000000000001" customHeight="1" x14ac:dyDescent="0.2">
      <c r="A22" s="501"/>
      <c r="B22" s="172" t="s">
        <v>321</v>
      </c>
      <c r="C22" s="172"/>
      <c r="D22" s="171"/>
      <c r="E22" s="170"/>
      <c r="F22" s="169">
        <f>F21</f>
        <v>0</v>
      </c>
    </row>
    <row r="23" spans="1:6" ht="17.100000000000001" customHeight="1" x14ac:dyDescent="0.2">
      <c r="A23" s="501"/>
      <c r="B23" s="172"/>
      <c r="C23" s="172"/>
      <c r="D23" s="171"/>
      <c r="E23" s="170"/>
      <c r="F23" s="169"/>
    </row>
    <row r="24" spans="1:6" ht="17.100000000000001" customHeight="1" thickBot="1" x14ac:dyDescent="0.25">
      <c r="A24" s="503"/>
      <c r="B24" s="347"/>
      <c r="C24" s="347"/>
      <c r="D24" s="348"/>
      <c r="E24" s="349"/>
      <c r="F24" s="349"/>
    </row>
    <row r="25" spans="1:6" ht="17.100000000000001" customHeight="1" thickTop="1" thickBot="1" x14ac:dyDescent="0.25">
      <c r="A25" s="504"/>
      <c r="B25" s="350" t="s">
        <v>11</v>
      </c>
      <c r="C25" s="350"/>
      <c r="D25" s="351"/>
      <c r="E25" s="352"/>
      <c r="F25" s="352">
        <f>F22</f>
        <v>0</v>
      </c>
    </row>
    <row r="26" spans="1:6" ht="17.100000000000001" customHeight="1" thickTop="1" x14ac:dyDescent="0.2">
      <c r="A26" s="505"/>
      <c r="B26" s="175"/>
      <c r="C26" s="175"/>
      <c r="D26" s="174"/>
      <c r="E26" s="173"/>
      <c r="F26" s="173"/>
    </row>
    <row r="27" spans="1:6" ht="17.100000000000001" customHeight="1" x14ac:dyDescent="0.2">
      <c r="A27" s="505"/>
      <c r="B27" s="175"/>
      <c r="C27" s="175"/>
      <c r="D27" s="174"/>
      <c r="E27" s="173"/>
      <c r="F27" s="173"/>
    </row>
    <row r="28" spans="1:6" s="161" customFormat="1" ht="20.100000000000001" customHeight="1" x14ac:dyDescent="0.2">
      <c r="A28" s="505"/>
      <c r="B28" s="314" t="s">
        <v>109</v>
      </c>
      <c r="C28" s="506"/>
      <c r="D28" s="174"/>
      <c r="E28" s="173"/>
      <c r="F28" s="173"/>
    </row>
    <row r="29" spans="1:6" s="161" customFormat="1" x14ac:dyDescent="0.2">
      <c r="A29" s="379"/>
      <c r="B29" s="165"/>
      <c r="C29" s="164"/>
      <c r="D29" s="163"/>
      <c r="E29" s="162"/>
      <c r="F29" s="162"/>
    </row>
    <row r="30" spans="1:6" s="156" customFormat="1" x14ac:dyDescent="0.2">
      <c r="A30" s="381"/>
      <c r="B30" s="160"/>
      <c r="C30" s="159"/>
      <c r="D30" s="158"/>
      <c r="E30" s="157"/>
      <c r="F30" s="157"/>
    </row>
    <row r="31" spans="1:6" x14ac:dyDescent="0.2">
      <c r="A31" s="382" t="s">
        <v>17</v>
      </c>
      <c r="B31" s="155" t="s">
        <v>18</v>
      </c>
      <c r="C31" s="155" t="s">
        <v>19</v>
      </c>
      <c r="D31" s="154" t="s">
        <v>20</v>
      </c>
      <c r="E31" s="153" t="s">
        <v>21</v>
      </c>
      <c r="F31" s="153" t="s">
        <v>22</v>
      </c>
    </row>
    <row r="32" spans="1:6" x14ac:dyDescent="0.2">
      <c r="A32" s="383"/>
      <c r="B32" s="507"/>
      <c r="C32" s="152"/>
      <c r="D32" s="151"/>
      <c r="E32" s="150"/>
      <c r="F32" s="150"/>
    </row>
    <row r="33" spans="1:6" x14ac:dyDescent="0.2">
      <c r="A33" s="384" t="s">
        <v>27</v>
      </c>
      <c r="B33" s="148" t="s">
        <v>320</v>
      </c>
      <c r="C33" s="56"/>
      <c r="D33" s="147"/>
      <c r="E33" s="146"/>
      <c r="F33" s="146"/>
    </row>
    <row r="34" spans="1:6" x14ac:dyDescent="0.2">
      <c r="A34" s="385"/>
      <c r="B34" s="149"/>
      <c r="C34" s="56"/>
      <c r="D34" s="508"/>
      <c r="E34" s="497"/>
      <c r="F34" s="497"/>
    </row>
    <row r="35" spans="1:6" ht="105" customHeight="1" x14ac:dyDescent="0.2">
      <c r="A35" s="386"/>
      <c r="B35" s="198" t="s">
        <v>333</v>
      </c>
      <c r="C35" s="145"/>
      <c r="D35" s="509"/>
      <c r="E35" s="144"/>
      <c r="F35" s="143"/>
    </row>
    <row r="36" spans="1:6" x14ac:dyDescent="0.2">
      <c r="A36" s="386"/>
      <c r="B36" s="198"/>
      <c r="C36" s="145"/>
      <c r="D36" s="509"/>
      <c r="E36" s="144"/>
      <c r="F36" s="143"/>
    </row>
    <row r="37" spans="1:6" x14ac:dyDescent="0.2">
      <c r="A37" s="386" t="s">
        <v>983</v>
      </c>
      <c r="B37" s="188" t="s">
        <v>1</v>
      </c>
      <c r="C37" s="145"/>
      <c r="D37" s="509"/>
      <c r="E37" s="144"/>
      <c r="F37" s="143"/>
    </row>
    <row r="38" spans="1:6" x14ac:dyDescent="0.2">
      <c r="A38" s="392"/>
      <c r="B38" s="388"/>
      <c r="C38" s="389"/>
      <c r="D38" s="391"/>
      <c r="E38" s="390"/>
      <c r="F38" s="391"/>
    </row>
    <row r="39" spans="1:6" s="529" customFormat="1" ht="51" x14ac:dyDescent="0.2">
      <c r="A39" s="189" t="s">
        <v>984</v>
      </c>
      <c r="B39" s="202" t="s">
        <v>362</v>
      </c>
      <c r="C39" s="191"/>
      <c r="D39" s="393"/>
      <c r="E39" s="393"/>
      <c r="F39" s="394"/>
    </row>
    <row r="40" spans="1:6" s="529" customFormat="1" ht="42" customHeight="1" x14ac:dyDescent="0.2">
      <c r="A40" s="395" t="s">
        <v>52</v>
      </c>
      <c r="B40" s="536" t="s">
        <v>365</v>
      </c>
      <c r="C40" s="389" t="s">
        <v>12</v>
      </c>
      <c r="D40" s="391">
        <v>27</v>
      </c>
      <c r="E40" s="390"/>
      <c r="F40" s="391">
        <f t="shared" ref="F40:F43" si="0">D40*E40</f>
        <v>0</v>
      </c>
    </row>
    <row r="41" spans="1:6" s="529" customFormat="1" x14ac:dyDescent="0.2">
      <c r="A41" s="395" t="s">
        <v>53</v>
      </c>
      <c r="B41" s="536" t="s">
        <v>322</v>
      </c>
      <c r="C41" s="389" t="s">
        <v>13</v>
      </c>
      <c r="D41" s="391">
        <v>14</v>
      </c>
      <c r="E41" s="390"/>
      <c r="F41" s="391">
        <f t="shared" si="0"/>
        <v>0</v>
      </c>
    </row>
    <row r="42" spans="1:6" s="529" customFormat="1" ht="25.5" x14ac:dyDescent="0.2">
      <c r="A42" s="395" t="s">
        <v>58</v>
      </c>
      <c r="B42" s="536" t="s">
        <v>323</v>
      </c>
      <c r="C42" s="389" t="s">
        <v>12</v>
      </c>
      <c r="D42" s="391">
        <v>24</v>
      </c>
      <c r="E42" s="390"/>
      <c r="F42" s="391">
        <f t="shared" si="0"/>
        <v>0</v>
      </c>
    </row>
    <row r="43" spans="1:6" s="529" customFormat="1" ht="38.25" x14ac:dyDescent="0.2">
      <c r="A43" s="395" t="s">
        <v>135</v>
      </c>
      <c r="B43" s="536" t="s">
        <v>324</v>
      </c>
      <c r="C43" s="389" t="s">
        <v>12</v>
      </c>
      <c r="D43" s="391">
        <v>3</v>
      </c>
      <c r="E43" s="390"/>
      <c r="F43" s="391">
        <f t="shared" si="0"/>
        <v>0</v>
      </c>
    </row>
    <row r="44" spans="1:6" s="529" customFormat="1" x14ac:dyDescent="0.2">
      <c r="A44" s="395" t="s">
        <v>235</v>
      </c>
      <c r="B44" s="202" t="s">
        <v>326</v>
      </c>
      <c r="C44" s="191" t="s">
        <v>12</v>
      </c>
      <c r="D44" s="393">
        <v>2</v>
      </c>
      <c r="E44" s="393"/>
      <c r="F44" s="394">
        <f>E44*D44</f>
        <v>0</v>
      </c>
    </row>
    <row r="45" spans="1:6" x14ac:dyDescent="0.2">
      <c r="A45" s="395"/>
      <c r="B45" s="202"/>
      <c r="C45" s="191"/>
      <c r="D45" s="393"/>
      <c r="E45" s="393"/>
      <c r="F45" s="394"/>
    </row>
    <row r="46" spans="1:6" s="529" customFormat="1" ht="63.75" x14ac:dyDescent="0.2">
      <c r="A46" s="189" t="s">
        <v>985</v>
      </c>
      <c r="B46" s="202" t="s">
        <v>437</v>
      </c>
      <c r="C46" s="389" t="s">
        <v>15</v>
      </c>
      <c r="D46" s="391">
        <v>9</v>
      </c>
      <c r="E46" s="390"/>
      <c r="F46" s="391">
        <f t="shared" ref="F46" si="1">D46*E46</f>
        <v>0</v>
      </c>
    </row>
    <row r="47" spans="1:6" x14ac:dyDescent="0.2">
      <c r="A47" s="395"/>
      <c r="B47" s="202"/>
      <c r="C47" s="389"/>
      <c r="D47" s="391"/>
      <c r="E47" s="390"/>
      <c r="F47" s="391"/>
    </row>
    <row r="48" spans="1:6" s="529" customFormat="1" ht="51" x14ac:dyDescent="0.2">
      <c r="A48" s="189" t="s">
        <v>986</v>
      </c>
      <c r="B48" s="536" t="s">
        <v>435</v>
      </c>
      <c r="C48" s="389"/>
      <c r="D48" s="391"/>
      <c r="E48" s="390"/>
      <c r="F48" s="391"/>
    </row>
    <row r="49" spans="1:6" s="529" customFormat="1" ht="41.25" customHeight="1" x14ac:dyDescent="0.2">
      <c r="A49" s="395" t="s">
        <v>52</v>
      </c>
      <c r="B49" s="536" t="s">
        <v>365</v>
      </c>
      <c r="C49" s="389" t="s">
        <v>12</v>
      </c>
      <c r="D49" s="391">
        <v>136</v>
      </c>
      <c r="E49" s="390"/>
      <c r="F49" s="391">
        <f t="shared" ref="F49:F54" si="2">D49*E49</f>
        <v>0</v>
      </c>
    </row>
    <row r="50" spans="1:6" s="529" customFormat="1" x14ac:dyDescent="0.2">
      <c r="A50" s="395" t="s">
        <v>53</v>
      </c>
      <c r="B50" s="536" t="s">
        <v>322</v>
      </c>
      <c r="C50" s="389" t="s">
        <v>13</v>
      </c>
      <c r="D50" s="391">
        <v>80</v>
      </c>
      <c r="E50" s="390"/>
      <c r="F50" s="391">
        <f t="shared" si="2"/>
        <v>0</v>
      </c>
    </row>
    <row r="51" spans="1:6" s="529" customFormat="1" ht="25.5" x14ac:dyDescent="0.2">
      <c r="A51" s="395" t="s">
        <v>58</v>
      </c>
      <c r="B51" s="536" t="s">
        <v>323</v>
      </c>
      <c r="C51" s="389" t="s">
        <v>12</v>
      </c>
      <c r="D51" s="391">
        <v>117</v>
      </c>
      <c r="E51" s="390"/>
      <c r="F51" s="391">
        <f t="shared" si="2"/>
        <v>0</v>
      </c>
    </row>
    <row r="52" spans="1:6" s="529" customFormat="1" ht="38.25" x14ac:dyDescent="0.2">
      <c r="A52" s="395" t="s">
        <v>135</v>
      </c>
      <c r="B52" s="536" t="s">
        <v>324</v>
      </c>
      <c r="C52" s="389" t="s">
        <v>12</v>
      </c>
      <c r="D52" s="391">
        <v>19</v>
      </c>
      <c r="E52" s="390"/>
      <c r="F52" s="391">
        <f t="shared" si="2"/>
        <v>0</v>
      </c>
    </row>
    <row r="53" spans="1:6" s="529" customFormat="1" ht="38.25" x14ac:dyDescent="0.2">
      <c r="A53" s="395" t="s">
        <v>235</v>
      </c>
      <c r="B53" s="542" t="s">
        <v>436</v>
      </c>
      <c r="C53" s="389" t="s">
        <v>38</v>
      </c>
      <c r="D53" s="391">
        <v>200</v>
      </c>
      <c r="E53" s="390"/>
      <c r="F53" s="391">
        <f t="shared" si="2"/>
        <v>0</v>
      </c>
    </row>
    <row r="54" spans="1:6" s="529" customFormat="1" ht="51" x14ac:dyDescent="0.2">
      <c r="A54" s="395" t="s">
        <v>236</v>
      </c>
      <c r="B54" s="190" t="s">
        <v>325</v>
      </c>
      <c r="C54" s="389" t="s">
        <v>12</v>
      </c>
      <c r="D54" s="391">
        <v>19</v>
      </c>
      <c r="E54" s="390"/>
      <c r="F54" s="391">
        <f t="shared" si="2"/>
        <v>0</v>
      </c>
    </row>
    <row r="55" spans="1:6" ht="13.5" thickBot="1" x14ac:dyDescent="0.25">
      <c r="A55" s="396"/>
      <c r="B55" s="397"/>
      <c r="C55" s="398"/>
      <c r="D55" s="400"/>
      <c r="E55" s="399"/>
      <c r="F55" s="400"/>
    </row>
    <row r="56" spans="1:6" s="510" customFormat="1" ht="14.25" thickTop="1" thickBot="1" x14ac:dyDescent="0.25">
      <c r="A56" s="401"/>
      <c r="B56" s="402" t="s">
        <v>327</v>
      </c>
      <c r="C56" s="403"/>
      <c r="D56" s="405"/>
      <c r="E56" s="404"/>
      <c r="F56" s="405">
        <f>SUM(F39:F55)</f>
        <v>0</v>
      </c>
    </row>
    <row r="57" spans="1:6" ht="13.5" thickTop="1" x14ac:dyDescent="0.2">
      <c r="A57" s="387"/>
      <c r="B57" s="141"/>
      <c r="C57" s="140"/>
      <c r="D57" s="139"/>
      <c r="E57" s="138"/>
      <c r="F57" s="138"/>
    </row>
    <row r="58" spans="1:6" x14ac:dyDescent="0.2">
      <c r="A58" s="387"/>
      <c r="B58" s="141"/>
      <c r="C58" s="140"/>
      <c r="D58" s="139"/>
      <c r="E58" s="138"/>
      <c r="F58" s="138"/>
    </row>
    <row r="59" spans="1:6" x14ac:dyDescent="0.2">
      <c r="A59" s="387"/>
      <c r="B59" s="141"/>
      <c r="C59" s="140"/>
      <c r="D59" s="139"/>
      <c r="E59" s="138"/>
      <c r="F59" s="138"/>
    </row>
    <row r="60" spans="1:6" x14ac:dyDescent="0.2">
      <c r="A60" s="387"/>
      <c r="B60" s="141"/>
      <c r="C60" s="140"/>
      <c r="D60" s="139"/>
      <c r="E60" s="138"/>
      <c r="F60" s="138"/>
    </row>
    <row r="61" spans="1:6" x14ac:dyDescent="0.2">
      <c r="A61" s="387"/>
      <c r="B61" s="141"/>
      <c r="C61" s="140"/>
      <c r="D61" s="139"/>
      <c r="E61" s="138"/>
      <c r="F61" s="138"/>
    </row>
    <row r="62" spans="1:6" x14ac:dyDescent="0.2">
      <c r="A62" s="387"/>
      <c r="B62" s="141"/>
      <c r="C62" s="140"/>
      <c r="D62" s="139"/>
      <c r="E62" s="138"/>
      <c r="F62" s="138"/>
    </row>
    <row r="63" spans="1:6" x14ac:dyDescent="0.2">
      <c r="A63" s="387"/>
      <c r="B63" s="141"/>
      <c r="C63" s="140"/>
      <c r="D63" s="139"/>
      <c r="E63" s="138"/>
      <c r="F63" s="138"/>
    </row>
    <row r="64" spans="1:6" x14ac:dyDescent="0.2">
      <c r="A64" s="387"/>
      <c r="B64" s="141"/>
      <c r="C64" s="140"/>
      <c r="D64" s="139"/>
      <c r="E64" s="138"/>
      <c r="F64" s="138"/>
    </row>
    <row r="65" spans="1:6" x14ac:dyDescent="0.2">
      <c r="A65" s="387"/>
      <c r="B65" s="141"/>
      <c r="C65" s="140"/>
      <c r="D65" s="139"/>
      <c r="E65" s="138"/>
      <c r="F65" s="138"/>
    </row>
    <row r="66" spans="1:6" x14ac:dyDescent="0.2">
      <c r="A66" s="387"/>
      <c r="B66" s="141"/>
      <c r="C66" s="140"/>
      <c r="D66" s="139"/>
      <c r="E66" s="138"/>
      <c r="F66" s="138"/>
    </row>
    <row r="67" spans="1:6" x14ac:dyDescent="0.2">
      <c r="A67" s="387"/>
      <c r="B67" s="141"/>
      <c r="C67" s="140"/>
      <c r="D67" s="139"/>
      <c r="E67" s="138"/>
      <c r="F67" s="138"/>
    </row>
    <row r="68" spans="1:6" x14ac:dyDescent="0.2">
      <c r="A68" s="387"/>
      <c r="B68" s="141"/>
      <c r="C68" s="140"/>
      <c r="D68" s="139"/>
      <c r="E68" s="138"/>
      <c r="F68" s="138"/>
    </row>
    <row r="69" spans="1:6" x14ac:dyDescent="0.2">
      <c r="A69" s="387"/>
      <c r="B69" s="142"/>
      <c r="C69" s="140"/>
      <c r="D69" s="139"/>
      <c r="E69" s="138"/>
      <c r="F69" s="138"/>
    </row>
    <row r="70" spans="1:6" x14ac:dyDescent="0.2">
      <c r="A70" s="387"/>
      <c r="B70" s="141"/>
      <c r="C70" s="140"/>
      <c r="D70" s="139"/>
      <c r="E70" s="138"/>
      <c r="F70" s="138"/>
    </row>
  </sheetData>
  <mergeCells count="1">
    <mergeCell ref="A13:F13"/>
  </mergeCells>
  <pageMargins left="0.98425196850393704" right="0.39370078740157483" top="1.3779527559055118" bottom="0.98425196850393704" header="0.6692913385826772" footer="0.43307086614173229"/>
  <pageSetup paperSize="9" scale="95" orientation="portrait" r:id="rId1"/>
  <headerFooter alignWithMargins="0">
    <oddHeader>&amp;L      Številka načrta: REEL 21-6X/01&amp;C &amp;G&amp;RStran &amp;P od &amp;N</oddHeader>
    <oddFooter xml:space="preserve">&amp;L&amp;8Datoteka:&amp;F
Objekt: RTP 110/35/20 kV Kobarid
&amp;A&amp;R&amp;9Id. oznaka: REEL 21-6X1102&amp;10
&amp;8Februar 2018
</oddFooter>
  </headerFooter>
  <rowBreaks count="2" manualBreakCount="2">
    <brk id="29" max="5" man="1"/>
    <brk id="47" max="5" man="1"/>
  </row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J421"/>
  <sheetViews>
    <sheetView view="pageBreakPreview" zoomScaleNormal="100" zoomScaleSheetLayoutView="100" workbookViewId="0">
      <selection activeCell="O40" sqref="O40"/>
    </sheetView>
  </sheetViews>
  <sheetFormatPr defaultRowHeight="12.75" x14ac:dyDescent="0.2"/>
  <cols>
    <col min="1" max="1" width="6.5703125" style="122" customWidth="1"/>
    <col min="2" max="2" width="38.7109375" style="123" customWidth="1"/>
    <col min="3" max="3" width="6.7109375" style="124" customWidth="1"/>
    <col min="4" max="4" width="9.7109375" style="125" customWidth="1"/>
    <col min="5" max="5" width="11.42578125" style="125" customWidth="1"/>
    <col min="6" max="6" width="15.28515625" style="125" customWidth="1"/>
    <col min="7" max="7" width="9.140625" style="522"/>
    <col min="8" max="16384" width="9.140625" style="93"/>
  </cols>
  <sheetData>
    <row r="1" spans="1:10" ht="20.100000000000001" customHeight="1" x14ac:dyDescent="0.2">
      <c r="A1" s="279"/>
      <c r="B1" s="280"/>
      <c r="C1" s="281"/>
      <c r="D1" s="440"/>
      <c r="E1" s="440"/>
      <c r="F1" s="440"/>
    </row>
    <row r="2" spans="1:10" x14ac:dyDescent="0.2">
      <c r="A2" s="464"/>
      <c r="B2" s="465"/>
      <c r="C2" s="466"/>
      <c r="D2" s="467"/>
      <c r="E2" s="467"/>
      <c r="F2" s="467"/>
      <c r="G2" s="523"/>
      <c r="H2" s="121"/>
      <c r="I2" s="121"/>
      <c r="J2" s="121"/>
    </row>
    <row r="3" spans="1:10" x14ac:dyDescent="0.2">
      <c r="A3" s="10" t="s">
        <v>491</v>
      </c>
      <c r="B3" s="10"/>
      <c r="C3" s="11"/>
      <c r="D3" s="11"/>
      <c r="E3" s="11"/>
      <c r="F3" s="12"/>
      <c r="G3" s="518"/>
      <c r="H3" s="63"/>
      <c r="I3" s="63"/>
      <c r="J3" s="63"/>
    </row>
    <row r="4" spans="1:10" x14ac:dyDescent="0.2">
      <c r="A4" s="10"/>
      <c r="B4" s="10"/>
      <c r="C4" s="11"/>
      <c r="D4" s="11"/>
      <c r="E4" s="11"/>
      <c r="F4" s="12" t="s">
        <v>48</v>
      </c>
      <c r="G4" s="518"/>
      <c r="H4" s="63"/>
      <c r="I4" s="63"/>
      <c r="J4" s="63"/>
    </row>
    <row r="5" spans="1:10" x14ac:dyDescent="0.2">
      <c r="A5" s="10"/>
      <c r="B5" s="10"/>
      <c r="C5" s="11"/>
      <c r="D5" s="11"/>
      <c r="E5" s="11"/>
      <c r="F5" s="12"/>
      <c r="G5" s="518"/>
      <c r="H5" s="63"/>
      <c r="I5" s="63"/>
      <c r="J5" s="63"/>
    </row>
    <row r="6" spans="1:10" x14ac:dyDescent="0.2">
      <c r="A6" s="10" t="s">
        <v>987</v>
      </c>
      <c r="B6" s="10"/>
      <c r="C6" s="11"/>
      <c r="D6" s="11"/>
      <c r="E6" s="11"/>
      <c r="F6" s="12"/>
      <c r="G6" s="518"/>
      <c r="H6" s="63"/>
      <c r="I6" s="63"/>
      <c r="J6" s="63"/>
    </row>
    <row r="7" spans="1:10" x14ac:dyDescent="0.2">
      <c r="A7" s="180"/>
      <c r="B7" s="14"/>
      <c r="C7" s="469"/>
      <c r="D7" s="468"/>
      <c r="E7" s="468"/>
      <c r="F7" s="468"/>
      <c r="G7" s="518"/>
      <c r="H7" s="63"/>
      <c r="I7" s="63"/>
      <c r="J7" s="63"/>
    </row>
    <row r="8" spans="1:10" x14ac:dyDescent="0.2">
      <c r="A8" s="94"/>
      <c r="B8" s="95"/>
      <c r="C8" s="95"/>
      <c r="D8" s="96"/>
      <c r="E8" s="96"/>
      <c r="F8" s="96"/>
      <c r="G8" s="523"/>
      <c r="H8" s="121"/>
      <c r="I8" s="121"/>
      <c r="J8" s="121"/>
    </row>
    <row r="9" spans="1:10" x14ac:dyDescent="0.2">
      <c r="A9" s="94"/>
      <c r="B9" s="95"/>
      <c r="C9" s="95"/>
      <c r="D9" s="96"/>
      <c r="E9" s="96"/>
      <c r="F9" s="96"/>
      <c r="G9" s="523"/>
      <c r="H9" s="121"/>
      <c r="I9" s="121"/>
      <c r="J9" s="121"/>
    </row>
    <row r="10" spans="1:10" ht="20.25" x14ac:dyDescent="0.2">
      <c r="A10" s="580" t="s">
        <v>0</v>
      </c>
      <c r="B10" s="580"/>
      <c r="C10" s="580"/>
      <c r="D10" s="580"/>
      <c r="E10" s="580"/>
      <c r="F10" s="580"/>
      <c r="G10" s="523"/>
      <c r="H10" s="121"/>
      <c r="I10" s="121"/>
      <c r="J10" s="121"/>
    </row>
    <row r="11" spans="1:10" x14ac:dyDescent="0.2">
      <c r="A11" s="97"/>
      <c r="B11" s="98"/>
      <c r="C11" s="99"/>
      <c r="D11" s="96"/>
      <c r="E11" s="96"/>
      <c r="F11" s="96"/>
      <c r="G11" s="523"/>
      <c r="H11" s="121"/>
      <c r="I11" s="121"/>
      <c r="J11" s="121"/>
    </row>
    <row r="12" spans="1:10" x14ac:dyDescent="0.2">
      <c r="A12" s="97"/>
      <c r="B12" s="98"/>
      <c r="C12" s="99"/>
      <c r="D12" s="96"/>
      <c r="E12" s="96"/>
      <c r="F12" s="96"/>
      <c r="G12" s="523"/>
      <c r="H12" s="121"/>
      <c r="I12" s="121"/>
      <c r="J12" s="121"/>
    </row>
    <row r="13" spans="1:10" x14ac:dyDescent="0.2">
      <c r="A13" s="97"/>
      <c r="B13" s="98"/>
      <c r="C13" s="99"/>
      <c r="D13" s="96"/>
      <c r="E13" s="96"/>
      <c r="F13" s="96"/>
      <c r="G13" s="523"/>
      <c r="H13" s="121"/>
      <c r="I13" s="121"/>
      <c r="J13" s="121"/>
    </row>
    <row r="14" spans="1:10" ht="17.100000000000001" customHeight="1" x14ac:dyDescent="0.2">
      <c r="A14" s="100" t="s">
        <v>28</v>
      </c>
      <c r="B14" s="101" t="s">
        <v>264</v>
      </c>
      <c r="C14" s="99"/>
      <c r="D14" s="96"/>
      <c r="E14" s="96"/>
      <c r="F14" s="96"/>
      <c r="G14" s="523"/>
      <c r="H14" s="121"/>
      <c r="I14" s="121"/>
      <c r="J14" s="121"/>
    </row>
    <row r="15" spans="1:10" ht="17.100000000000001" customHeight="1" x14ac:dyDescent="0.2">
      <c r="A15" s="97"/>
      <c r="B15" s="101"/>
      <c r="C15" s="99"/>
      <c r="D15" s="96"/>
      <c r="E15" s="96"/>
      <c r="F15" s="96"/>
      <c r="G15" s="523"/>
      <c r="H15" s="121"/>
      <c r="I15" s="121"/>
      <c r="J15" s="121"/>
    </row>
    <row r="16" spans="1:10" x14ac:dyDescent="0.2">
      <c r="A16" s="705" t="s">
        <v>263</v>
      </c>
      <c r="B16" s="511" t="s">
        <v>265</v>
      </c>
      <c r="C16" s="102"/>
      <c r="D16" s="103"/>
      <c r="E16" s="103"/>
      <c r="F16" s="103">
        <f>F39</f>
        <v>0</v>
      </c>
      <c r="G16" s="523"/>
      <c r="H16" s="121"/>
      <c r="I16" s="121"/>
      <c r="J16" s="121"/>
    </row>
    <row r="17" spans="1:10" ht="17.100000000000001" customHeight="1" x14ac:dyDescent="0.2">
      <c r="A17" s="94"/>
      <c r="B17" s="95" t="s">
        <v>2</v>
      </c>
      <c r="C17" s="95"/>
      <c r="D17" s="96"/>
      <c r="E17" s="96"/>
      <c r="F17" s="104">
        <f>F16</f>
        <v>0</v>
      </c>
      <c r="G17" s="523"/>
      <c r="H17" s="121"/>
      <c r="I17" s="121"/>
      <c r="J17" s="121"/>
    </row>
    <row r="18" spans="1:10" ht="17.100000000000001" customHeight="1" x14ac:dyDescent="0.2">
      <c r="A18" s="94"/>
      <c r="B18" s="95"/>
      <c r="C18" s="95"/>
      <c r="D18" s="96"/>
      <c r="E18" s="96"/>
      <c r="F18" s="104"/>
      <c r="G18" s="523"/>
      <c r="H18" s="121"/>
      <c r="I18" s="121"/>
      <c r="J18" s="121"/>
    </row>
    <row r="19" spans="1:10" ht="17.100000000000001" customHeight="1" thickBot="1" x14ac:dyDescent="0.25">
      <c r="A19" s="340"/>
      <c r="B19" s="341"/>
      <c r="C19" s="341"/>
      <c r="D19" s="342"/>
      <c r="E19" s="342"/>
      <c r="F19" s="342"/>
      <c r="G19" s="523"/>
      <c r="H19" s="121"/>
      <c r="I19" s="121"/>
      <c r="J19" s="121"/>
    </row>
    <row r="20" spans="1:10" ht="17.100000000000001" customHeight="1" thickTop="1" thickBot="1" x14ac:dyDescent="0.25">
      <c r="A20" s="343"/>
      <c r="B20" s="344" t="s">
        <v>11</v>
      </c>
      <c r="C20" s="344"/>
      <c r="D20" s="345"/>
      <c r="E20" s="345"/>
      <c r="F20" s="345">
        <f>F17</f>
        <v>0</v>
      </c>
      <c r="G20" s="523"/>
      <c r="H20" s="121"/>
      <c r="I20" s="121"/>
      <c r="J20" s="121"/>
    </row>
    <row r="21" spans="1:10" ht="17.100000000000001" customHeight="1" thickTop="1" x14ac:dyDescent="0.2">
      <c r="A21" s="337"/>
      <c r="B21" s="338"/>
      <c r="C21" s="338"/>
      <c r="D21" s="339"/>
      <c r="E21" s="339"/>
      <c r="F21" s="339"/>
      <c r="G21" s="523"/>
      <c r="H21" s="121"/>
      <c r="I21" s="121"/>
      <c r="J21" s="121"/>
    </row>
    <row r="22" spans="1:10" ht="17.100000000000001" customHeight="1" x14ac:dyDescent="0.2">
      <c r="A22" s="337"/>
      <c r="B22" s="338"/>
      <c r="C22" s="338"/>
      <c r="D22" s="339"/>
      <c r="E22" s="339"/>
      <c r="F22" s="339"/>
      <c r="G22" s="523"/>
      <c r="H22" s="121"/>
      <c r="I22" s="121"/>
      <c r="J22" s="121"/>
    </row>
    <row r="23" spans="1:10" ht="17.100000000000001" customHeight="1" x14ac:dyDescent="0.2">
      <c r="A23" s="337"/>
      <c r="B23" s="314" t="s">
        <v>109</v>
      </c>
      <c r="C23" s="338"/>
      <c r="D23" s="339"/>
      <c r="E23" s="339"/>
      <c r="F23" s="339"/>
      <c r="G23" s="523"/>
      <c r="H23" s="121"/>
      <c r="I23" s="121"/>
      <c r="J23" s="121"/>
    </row>
    <row r="24" spans="1:10" ht="17.100000000000001" customHeight="1" x14ac:dyDescent="0.2">
      <c r="A24" s="337"/>
      <c r="B24" s="338"/>
      <c r="C24" s="338"/>
      <c r="D24" s="339"/>
      <c r="E24" s="339"/>
      <c r="F24" s="339"/>
      <c r="G24" s="523"/>
      <c r="H24" s="121"/>
      <c r="I24" s="121"/>
      <c r="J24" s="121"/>
    </row>
    <row r="25" spans="1:10" ht="17.100000000000001" customHeight="1" x14ac:dyDescent="0.2">
      <c r="A25" s="94"/>
      <c r="B25" s="95"/>
      <c r="C25" s="95"/>
      <c r="D25" s="96"/>
      <c r="E25" s="96"/>
      <c r="F25" s="96"/>
    </row>
    <row r="26" spans="1:10" ht="20.100000000000001" customHeight="1" x14ac:dyDescent="0.2">
      <c r="A26" s="89"/>
      <c r="B26" s="90"/>
      <c r="C26" s="91"/>
      <c r="D26" s="92"/>
      <c r="E26" s="92"/>
      <c r="F26" s="92"/>
    </row>
    <row r="27" spans="1:10" x14ac:dyDescent="0.2">
      <c r="A27" s="105" t="s">
        <v>17</v>
      </c>
      <c r="B27" s="106" t="s">
        <v>18</v>
      </c>
      <c r="C27" s="106" t="s">
        <v>19</v>
      </c>
      <c r="D27" s="107" t="s">
        <v>20</v>
      </c>
      <c r="E27" s="107" t="s">
        <v>21</v>
      </c>
      <c r="F27" s="107" t="s">
        <v>22</v>
      </c>
    </row>
    <row r="28" spans="1:10" x14ac:dyDescent="0.2">
      <c r="A28" s="108"/>
      <c r="B28" s="117"/>
      <c r="C28" s="109"/>
      <c r="D28" s="110"/>
      <c r="E28" s="110"/>
      <c r="F28" s="110"/>
    </row>
    <row r="29" spans="1:10" x14ac:dyDescent="0.2">
      <c r="A29" s="111" t="s">
        <v>263</v>
      </c>
      <c r="B29" s="112" t="s">
        <v>265</v>
      </c>
      <c r="C29" s="116"/>
      <c r="D29" s="113"/>
      <c r="E29" s="113"/>
      <c r="F29" s="113"/>
    </row>
    <row r="30" spans="1:10" x14ac:dyDescent="0.2">
      <c r="A30" s="114"/>
      <c r="B30" s="115"/>
      <c r="C30" s="116"/>
      <c r="D30" s="113"/>
      <c r="E30" s="113"/>
      <c r="F30" s="113"/>
    </row>
    <row r="31" spans="1:10" ht="109.5" customHeight="1" x14ac:dyDescent="0.2">
      <c r="A31" s="114"/>
      <c r="B31" s="198" t="s">
        <v>333</v>
      </c>
      <c r="C31" s="116"/>
      <c r="D31" s="512"/>
      <c r="E31" s="512"/>
      <c r="F31" s="512"/>
    </row>
    <row r="32" spans="1:10" x14ac:dyDescent="0.2">
      <c r="A32" s="114"/>
      <c r="B32" s="64"/>
      <c r="C32" s="116"/>
      <c r="D32" s="512"/>
      <c r="E32" s="512"/>
      <c r="F32" s="512"/>
    </row>
    <row r="33" spans="1:7" s="531" customFormat="1" ht="40.5" customHeight="1" x14ac:dyDescent="0.2">
      <c r="A33" s="535" t="s">
        <v>370</v>
      </c>
      <c r="B33" s="536" t="s">
        <v>366</v>
      </c>
      <c r="C33" s="537" t="s">
        <v>12</v>
      </c>
      <c r="D33" s="538">
        <v>1492</v>
      </c>
      <c r="E33" s="538"/>
      <c r="F33" s="538">
        <f>D33*E33</f>
        <v>0</v>
      </c>
      <c r="G33" s="530"/>
    </row>
    <row r="34" spans="1:7" x14ac:dyDescent="0.2">
      <c r="A34" s="539"/>
      <c r="B34" s="540"/>
      <c r="C34" s="537"/>
      <c r="D34" s="538"/>
      <c r="E34" s="538"/>
      <c r="F34" s="538"/>
      <c r="G34" s="524"/>
    </row>
    <row r="35" spans="1:7" s="531" customFormat="1" x14ac:dyDescent="0.2">
      <c r="A35" s="211" t="s">
        <v>371</v>
      </c>
      <c r="B35" s="208" t="s">
        <v>309</v>
      </c>
      <c r="C35" s="203" t="s">
        <v>13</v>
      </c>
      <c r="D35" s="449">
        <v>1002</v>
      </c>
      <c r="E35" s="449"/>
      <c r="F35" s="449">
        <f>D35*E35</f>
        <v>0</v>
      </c>
      <c r="G35" s="530"/>
    </row>
    <row r="36" spans="1:7" x14ac:dyDescent="0.2">
      <c r="A36" s="535"/>
      <c r="B36" s="540"/>
      <c r="C36" s="537"/>
      <c r="D36" s="538"/>
      <c r="E36" s="538"/>
      <c r="F36" s="538"/>
      <c r="G36" s="524"/>
    </row>
    <row r="37" spans="1:7" s="531" customFormat="1" ht="38.25" x14ac:dyDescent="0.2">
      <c r="A37" s="535" t="s">
        <v>372</v>
      </c>
      <c r="B37" s="540" t="s">
        <v>79</v>
      </c>
      <c r="C37" s="537" t="s">
        <v>12</v>
      </c>
      <c r="D37" s="538">
        <v>1492</v>
      </c>
      <c r="E37" s="538"/>
      <c r="F37" s="538">
        <f>D37*E37</f>
        <v>0</v>
      </c>
      <c r="G37" s="530"/>
    </row>
    <row r="38" spans="1:7" ht="13.5" thickBot="1" x14ac:dyDescent="0.25">
      <c r="A38" s="108"/>
      <c r="B38" s="117"/>
      <c r="C38" s="109"/>
      <c r="D38" s="513"/>
      <c r="E38" s="513"/>
      <c r="F38" s="513"/>
      <c r="G38" s="524"/>
    </row>
    <row r="39" spans="1:7" s="121" customFormat="1" ht="14.25" thickTop="1" thickBot="1" x14ac:dyDescent="0.25">
      <c r="A39" s="118"/>
      <c r="B39" s="119" t="s">
        <v>266</v>
      </c>
      <c r="C39" s="120"/>
      <c r="D39" s="514"/>
      <c r="E39" s="514"/>
      <c r="F39" s="515">
        <f>SUM(F30:F38)</f>
        <v>0</v>
      </c>
      <c r="G39" s="525"/>
    </row>
    <row r="40" spans="1:7" ht="13.5" thickTop="1" x14ac:dyDescent="0.2"/>
    <row r="421" spans="2:2" x14ac:dyDescent="0.2">
      <c r="B421" s="123" t="s">
        <v>358</v>
      </c>
    </row>
  </sheetData>
  <mergeCells count="1">
    <mergeCell ref="A10:F10"/>
  </mergeCells>
  <pageMargins left="0.98425196850393704" right="0.39370078740157483" top="1.3779527559055118" bottom="0.98425196850393704" header="0.6692913385826772" footer="0.43307086614173229"/>
  <pageSetup paperSize="9" scale="95" orientation="portrait" r:id="rId1"/>
  <headerFooter alignWithMargins="0">
    <oddHeader>&amp;L      Številka načrta: REEL 21-6X/01&amp;C &amp;G&amp;RStran &amp;P od &amp;N</oddHeader>
    <oddFooter xml:space="preserve">&amp;L&amp;8Datoteka:&amp;F
Objekt: RTP 110/35/20 kV Kobarid
&amp;A&amp;R&amp;9Id. oznaka: REEL 21-6X1102&amp;10
&amp;8Februar 2018
</oddFooter>
  </headerFooter>
  <rowBreaks count="1" manualBreakCount="1">
    <brk id="26" min="1" max="5"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8</vt:i4>
      </vt:variant>
      <vt:variant>
        <vt:lpstr>Imenovani obsegi</vt:lpstr>
      </vt:variant>
      <vt:variant>
        <vt:i4>14</vt:i4>
      </vt:variant>
    </vt:vector>
  </HeadingPairs>
  <TitlesOfParts>
    <vt:vector size="22" baseType="lpstr">
      <vt:lpstr>Skupna rekapitulacija-gr.del</vt:lpstr>
      <vt:lpstr>0.uvod</vt:lpstr>
      <vt:lpstr>1.Plato</vt:lpstr>
      <vt:lpstr>2.Komandna stavba s trafo boksi</vt:lpstr>
      <vt:lpstr>3.Tem.portala in podstavkov VN </vt:lpstr>
      <vt:lpstr>4.Kabelska kanalizacija</vt:lpstr>
      <vt:lpstr>5.Zunanja razsvetljava</vt:lpstr>
      <vt:lpstr>6.Ozemljitve</vt:lpstr>
      <vt:lpstr>'0.uvod'!Področje_tiskanja</vt:lpstr>
      <vt:lpstr>'1.Plato'!Področje_tiskanja</vt:lpstr>
      <vt:lpstr>'2.Komandna stavba s trafo boksi'!Področje_tiskanja</vt:lpstr>
      <vt:lpstr>'3.Tem.portala in podstavkov VN '!Področje_tiskanja</vt:lpstr>
      <vt:lpstr>'4.Kabelska kanalizacija'!Področje_tiskanja</vt:lpstr>
      <vt:lpstr>'5.Zunanja razsvetljava'!Področje_tiskanja</vt:lpstr>
      <vt:lpstr>'6.Ozemljitve'!Področje_tiskanja</vt:lpstr>
      <vt:lpstr>'Skupna rekapitulacija-gr.del'!Področje_tiskanja</vt:lpstr>
      <vt:lpstr>'1.Plato'!Tiskanje_naslovov</vt:lpstr>
      <vt:lpstr>'2.Komandna stavba s trafo boksi'!Tiskanje_naslovov</vt:lpstr>
      <vt:lpstr>'3.Tem.portala in podstavkov VN '!Tiskanje_naslovov</vt:lpstr>
      <vt:lpstr>'4.Kabelska kanalizacija'!Tiskanje_naslovov</vt:lpstr>
      <vt:lpstr>'5.Zunanja razsvetljava'!Tiskanje_naslovov</vt:lpstr>
      <vt:lpstr>'6.Ozemljitve'!Tiskanje_naslovov</vt:lpstr>
    </vt:vector>
  </TitlesOfParts>
  <Company>IBE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Martina PLEHO</dc:creator>
  <cp:lastModifiedBy>Manja Bittner</cp:lastModifiedBy>
  <cp:lastPrinted>2018-02-06T12:21:25Z</cp:lastPrinted>
  <dcterms:created xsi:type="dcterms:W3CDTF">2003-07-01T12:26:47Z</dcterms:created>
  <dcterms:modified xsi:type="dcterms:W3CDTF">2018-02-06T12:34:41Z</dcterms:modified>
</cp:coreProperties>
</file>